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49"/>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<sst xmlns="http://schemas.openxmlformats.org/spreadsheetml/2006/main" xmlns:r="http://schemas.openxmlformats.org/officeDocument/2006/relationships" count="552" uniqueCount="552">
  <si>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</si>
  <si>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</si>
  <si>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</si>
  <si>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</si>
  <si>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</si>
  <si>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</si>
  <si>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</si>
  <si>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</si>
  <si>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</si>
  <si>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</si>
  <si>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</si>
  <si>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</si>
  <si>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</si>
  <si>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</si>
  <si>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</si>
  <si>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</si>
  <si>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</si>
  <si>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</si>
  <si>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</si>
  <si>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</si>
  <si>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</si>
  <si>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</si>
  <si>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</si>
  <si>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</si>
  <si>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</si>
  <si>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</si>
  <si>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</si>
  <si>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</si>
  <si>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</si>
  <si>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</si>
  <si>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大村市国民健康保険事業特別会計</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</si>
  <si>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</si>
  <si>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</si>
  <si>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</si>
  <si>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</si>
  <si>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</si>
  <si>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</si>
  <si>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</si>
  <si>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</si>
  <si>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</si>
  <si>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</si>
  <si>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</si>
  <si>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</si>
  <si>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</si>
  <si>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</si>
  <si>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</si>
  <si>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</si>
  <si>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</si>
  <si>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大村市工業用水道事業会計</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</si>
  <si>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</si>
  <si>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</si>
  <si>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</si>
  <si>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</si>
  <si>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</si>
  <si>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</si>
  <si>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</si>
  <si>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</si>
  <si>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</si>
  <si>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</si>
  <si>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</si>
  <si>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</si>
  <si>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</si>
  <si>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</si>
  <si>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</si>
  <si>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</si>
  <si>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</si>
  <si>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</si>
  <si>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</si>
  <si>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</si>
  <si>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</si>
  <si>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</si>
  <si>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</si>
  <si>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</si>
  <si>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</si>
  <si>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</si>
  <si>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</si>
  <si>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</si>
  <si>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</si>
  <si>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</si>
  <si>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</si>
  <si>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</si>
  <si>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</si>
  <si>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</si>
  <si>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</si>
  <si>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</si>
  <si>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</si>
  <si>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</si>
  <si>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</si>
  <si>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</si>
  <si>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</si>
  <si>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</si>
  <si>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</si>
  <si>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4"/>
  </si>
  <si>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</si>
  <si>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</si>
  <si>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</si>
  <si>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</si>
  <si>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</si>
  <si>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</si>
  <si>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</si>
  <si>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</si>
  <si>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</si>
  <si>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</si>
  <si>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</si>
  <si>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</si>
  <si>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</si>
  <si>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</si>
  <si>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</si>
  <si>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</si>
  <si>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</si>
  <si>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</si>
  <si>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</si>
  <si>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</si>
  <si>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</si>
  <si>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</si>
  <si>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</si>
  <si>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算入公債費等</t>
    <rPh sb="0" eb="2">
      <t>サンニュウ</t>
    </rPh>
    <rPh sb="2" eb="6">
      <t>コウサイヒトウ</t>
    </rPh>
    <phoneticPr fontId="37"/>
  </si>
  <si>
    <t>減債基金積立不足算定額</t>
  </si>
  <si>
    <t>実質公債費比率
（(Ａ)－((Ｂ)＋(Ｄ))）／（(Ｃ)－(Ｄ)）×１００</t>
    <rPh sb="0" eb="2">
      <t>ジッシツ</t>
    </rPh>
    <rPh sb="2" eb="4">
      <t>コウサイ</t>
    </rPh>
    <rPh sb="4" eb="5">
      <t>ヒ</t>
    </rPh>
    <rPh sb="5" eb="7">
      <t>ヒリツ</t>
    </rPh>
    <phoneticPr fontId="5"/>
  </si>
  <si>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</si>
  <si>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</si>
  <si>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</si>
  <si>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</si>
  <si>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</si>
  <si>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</si>
  <si>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</si>
  <si>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</si>
  <si>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</si>
  <si>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</si>
  <si>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長崎県</t>
  </si>
  <si>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</si>
  <si>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</si>
  <si>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</si>
  <si>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</si>
  <si>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</si>
  <si>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</si>
  <si>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</si>
  <si>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</si>
  <si>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1-4</t>
  </si>
  <si>
    <t>▲ 2.02</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</si>
  <si>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</si>
  <si>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</si>
  <si>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</si>
  <si>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</si>
  <si>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</si>
  <si>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</si>
  <si>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</si>
  <si>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</si>
  <si>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</si>
  <si>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</si>
  <si>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</si>
  <si>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</si>
  <si>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</si>
  <si>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</si>
  <si>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</si>
  <si>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</si>
  <si>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</si>
  <si>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</si>
  <si>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</si>
  <si>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</si>
  <si>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</si>
  <si>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</si>
  <si>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</si>
  <si>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</si>
  <si>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</si>
  <si>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大村市</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</si>
  <si>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</si>
  <si>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</si>
  <si>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</si>
  <si>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</si>
  <si>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</si>
  <si>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</si>
  <si>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</si>
  <si>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</si>
  <si>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</si>
  <si>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</si>
  <si>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</si>
  <si>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</si>
  <si>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</si>
  <si>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4"/>
  </si>
  <si>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</si>
  <si>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</si>
  <si>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</si>
  <si>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</si>
  <si>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</si>
  <si>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</si>
  <si>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</si>
  <si>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</si>
  <si>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</si>
  <si>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</si>
  <si>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</si>
  <si>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</si>
  <si>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5"/>
  </si>
  <si>
    <r>
      <t xml:space="preserve">増減率 </t>
    </r>
    <r>
      <rPr>
        <sz val="9"/>
        <color indexed="8"/>
        <rFont val="ＭＳ ゴシック"/>
      </rPr>
      <t xml:space="preserve"> (％)</t>
    </r>
    <rPh sb="0" eb="2">
      <t>ゾウゲン</t>
    </rPh>
    <rPh sb="2" eb="3">
      <t>リツ</t>
    </rPh>
    <phoneticPr fontId="5"/>
  </si>
  <si>
    <t>2.8</t>
  </si>
  <si>
    <t>積立不足額を考慮して算定した額</t>
    <rPh sb="0" eb="1">
      <t>ツ</t>
    </rPh>
    <rPh sb="1" eb="2">
      <t>タ</t>
    </rPh>
    <rPh sb="2" eb="5">
      <t>フソクガク</t>
    </rPh>
    <rPh sb="6" eb="8">
      <t>コウリョ</t>
    </rPh>
    <rPh sb="10" eb="12">
      <t>サンテイ</t>
    </rPh>
    <rPh sb="14" eb="15">
      <t>ガク</t>
    </rPh>
    <phoneticPr fontId="38"/>
  </si>
  <si>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</si>
  <si>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</si>
  <si>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</si>
  <si>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</si>
  <si>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</si>
  <si>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</si>
  <si>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</si>
  <si>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</si>
  <si>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</si>
  <si>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</si>
  <si>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</si>
  <si>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</si>
  <si>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</si>
  <si>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</si>
  <si>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</si>
  <si>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</si>
  <si>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</si>
  <si>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</si>
  <si>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</si>
  <si>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5"/>
  </si>
  <si>
    <t>参考</t>
    <rPh sb="0" eb="2">
      <t>サンコウ</t>
    </rPh>
    <phoneticPr fontId="5"/>
  </si>
  <si>
    <t>○</t>
  </si>
  <si>
    <t>　　軽自動車税</t>
  </si>
  <si>
    <t>県央地域広域市町村圏組合</t>
    <rPh sb="0" eb="2">
      <t>ケンオウ</t>
    </rPh>
    <rPh sb="2" eb="4">
      <t>チイキ</t>
    </rPh>
    <rPh sb="4" eb="6">
      <t>コウイキ</t>
    </rPh>
    <rPh sb="6" eb="9">
      <t>シチョウソン</t>
    </rPh>
    <rPh sb="9" eb="10">
      <t>ケン</t>
    </rPh>
    <rPh sb="10" eb="12">
      <t>クミアイ</t>
    </rPh>
    <phoneticPr fontId="5"/>
  </si>
  <si>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</si>
  <si>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</si>
  <si>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</si>
  <si>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</si>
  <si>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</si>
  <si>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</si>
  <si>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</si>
  <si>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</si>
  <si>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庁舎建設整備基金</t>
  </si>
  <si>
    <t>増減率  (％)</t>
    <rPh sb="0" eb="2">
      <t>ゾウゲン</t>
    </rPh>
    <rPh sb="2" eb="3">
      <t>リツ</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</si>
  <si>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</si>
  <si>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0.5</t>
  </si>
  <si>
    <t>　　　うち純固定資産税</t>
  </si>
  <si>
    <t>0.3</t>
  </si>
  <si>
    <t>法適用企業</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</si>
  <si>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</si>
  <si>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</si>
  <si>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</si>
  <si>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</si>
  <si>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</si>
  <si>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</si>
  <si>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</si>
  <si>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</si>
  <si>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　-</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</si>
  <si>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</si>
  <si>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</si>
  <si>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</si>
  <si>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</si>
  <si>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</si>
  <si>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</si>
  <si>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</si>
  <si>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</si>
  <si>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</si>
  <si>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</si>
  <si>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</si>
  <si>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</si>
  <si>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</si>
  <si>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</si>
  <si>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</si>
  <si>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</si>
  <si>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</si>
  <si>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</si>
  <si>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</si>
  <si>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</si>
  <si>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</si>
  <si>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</si>
  <si>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</si>
  <si>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</si>
  <si>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</si>
  <si>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</si>
  <si>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</si>
  <si>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</si>
  <si>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</si>
  <si>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大村市後期高齢者医療事業特別会計</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</si>
  <si>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</si>
  <si>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</si>
  <si>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9"/>
  </si>
  <si>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</si>
  <si>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</si>
  <si>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</si>
  <si>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</si>
  <si>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</si>
  <si>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</si>
  <si>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</si>
  <si>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</si>
  <si>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</si>
  <si>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</si>
  <si>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</si>
  <si>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</si>
  <si>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</si>
  <si>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</si>
  <si>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</si>
  <si>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</si>
  <si>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</si>
  <si>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</si>
  <si>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</si>
  <si>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</si>
  <si>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</si>
  <si>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</si>
  <si>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</si>
  <si>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</si>
  <si>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</si>
  <si>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</si>
  <si>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</si>
  <si>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</si>
  <si>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</si>
  <si>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</si>
  <si>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</si>
  <si>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長崎県大村市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</si>
  <si>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</si>
  <si>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</si>
  <si>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</si>
  <si>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</si>
  <si>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</si>
  <si>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</si>
  <si>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</si>
  <si>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</si>
  <si>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</si>
  <si>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</si>
  <si>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</si>
  <si>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</si>
  <si>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</si>
  <si>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</si>
  <si>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</si>
  <si>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</si>
  <si>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</si>
  <si>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</si>
  <si>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</si>
  <si>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</si>
  <si>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</si>
  <si>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</si>
  <si>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</si>
  <si>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</si>
  <si>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</si>
  <si>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</si>
  <si>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</si>
  <si>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</si>
  <si>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</si>
  <si>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</si>
  <si>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</si>
  <si>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</si>
  <si>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</si>
  <si>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</si>
  <si>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</si>
  <si>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</si>
  <si>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1.72</t>
  </si>
  <si>
    <t>　　　法人税割</t>
  </si>
  <si>
    <t>地方交付税</t>
  </si>
  <si>
    <t>国庫支出金</t>
  </si>
  <si>
    <t>農林水産業費</t>
  </si>
  <si>
    <t>　　固定資産税</t>
  </si>
  <si>
    <t>特別地方消費税交付金</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</si>
  <si>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</si>
  <si>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</si>
  <si>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</si>
  <si>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</si>
  <si>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</si>
  <si>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</si>
  <si>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</si>
  <si>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</si>
  <si>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</si>
  <si>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</si>
  <si>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</si>
  <si>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</si>
  <si>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</si>
  <si>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</si>
  <si>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</si>
  <si>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</si>
  <si>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</si>
  <si>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</si>
  <si>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</si>
  <si>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</si>
  <si>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</si>
  <si>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</si>
  <si>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</si>
  <si>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</si>
  <si>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</si>
  <si>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</si>
  <si>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</si>
  <si>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</si>
  <si>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</si>
  <si>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</si>
  <si>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</si>
  <si>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</si>
  <si>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大村市病院事業会計</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</si>
  <si>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</si>
  <si>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</si>
  <si>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</si>
  <si>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</si>
  <si>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</si>
  <si>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</si>
  <si>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</si>
  <si>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</si>
  <si>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</si>
  <si>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</si>
  <si>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</si>
  <si>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</si>
  <si>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</si>
  <si>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</si>
  <si>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</si>
  <si>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</si>
  <si>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</si>
  <si>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</si>
  <si>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</si>
  <si>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</si>
  <si>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</si>
  <si>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</si>
  <si>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</si>
  <si>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</si>
  <si>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</si>
  <si>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大村市下水道事業会計</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</si>
  <si>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</si>
  <si>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</si>
  <si>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</si>
  <si>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</si>
  <si>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</si>
  <si>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</si>
  <si>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</si>
  <si>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</si>
  <si>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</si>
  <si>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</si>
  <si>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</si>
  <si>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　うち減収補塡債(特例分)</t>
    <rPh sb="4" eb="5">
      <t>シュウ</t>
    </rPh>
    <rPh sb="9" eb="10">
      <t>トク</t>
    </rPh>
    <rPh sb="10" eb="11">
      <t>レイ</t>
    </rPh>
    <rPh sb="11" eb="12">
      <t>ブン</t>
    </rPh>
    <phoneticPr fontId="37"/>
  </si>
  <si>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</si>
  <si>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</si>
  <si>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</si>
  <si>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</si>
  <si>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</si>
  <si>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</si>
  <si>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被保険者
1人当り</t>
  </si>
  <si>
    <t>大村市農業集落排水事業会計</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</si>
  <si>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</si>
  <si>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</si>
  <si>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</si>
  <si>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</si>
  <si>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</si>
  <si>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</si>
  <si>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</si>
  <si>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</si>
  <si>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5"/>
  </si>
  <si>
    <t>災害復旧事業費</t>
  </si>
  <si>
    <t>失業対策事業費</t>
  </si>
  <si>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5"/>
  </si>
  <si>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</si>
  <si>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</si>
  <si>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</si>
  <si>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</si>
  <si>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</si>
  <si>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</si>
  <si>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</si>
  <si>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</si>
  <si>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</si>
  <si>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</si>
  <si>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</si>
  <si>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</si>
  <si>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</si>
  <si>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</si>
  <si>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</si>
  <si>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</si>
  <si>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</si>
  <si>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</si>
  <si>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</si>
  <si>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</si>
  <si>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</si>
  <si>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</si>
  <si>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大村市介護保険事業特別会計（保険事業勘定）</t>
  </si>
  <si>
    <t>大村市介護保険事業特別会計（介護サービス事業勘定）</t>
  </si>
  <si>
    <t>大村市水道事業会計</t>
  </si>
  <si>
    <t>大村市モーターボート競走事業会計</t>
  </si>
  <si>
    <t>　※地方公共団体財政健全化法に基づき将来負担比率の算定対象となっている法人については、○印を付与している。</t>
  </si>
  <si>
    <t>大村市工業団地整備事業特別会計</t>
  </si>
  <si>
    <t>連結実質赤字額</t>
    <rPh sb="0" eb="2">
      <t>レンケツ</t>
    </rPh>
    <rPh sb="2" eb="4">
      <t>ジッシツ</t>
    </rPh>
    <rPh sb="4" eb="7">
      <t>アカジガク</t>
    </rPh>
    <phoneticPr fontId="5"/>
  </si>
  <si>
    <t>左のうち
一般会計等
負担見込額</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</si>
  <si>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</si>
  <si>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</si>
  <si>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</si>
  <si>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</si>
  <si>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</si>
  <si>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</si>
  <si>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</si>
  <si>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</si>
  <si>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</si>
  <si>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</si>
  <si>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</si>
  <si>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</si>
  <si>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</si>
  <si>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</si>
  <si>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</si>
  <si>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</si>
  <si>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</si>
  <si>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</si>
  <si>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</si>
  <si>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大村市総合地方卸売市場</t>
    <rPh sb="0" eb="3">
      <t>オオムラシ</t>
    </rPh>
    <rPh sb="3" eb="5">
      <t>ソウゴウ</t>
    </rPh>
    <rPh sb="5" eb="7">
      <t>チホウ</t>
    </rPh>
    <rPh sb="7" eb="9">
      <t>オロシウリ</t>
    </rPh>
    <rPh sb="9" eb="11">
      <t>イチバ</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</si>
  <si>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</si>
  <si>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</si>
  <si>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</si>
  <si>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</si>
  <si>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</si>
  <si>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</si>
  <si>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</si>
  <si>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</si>
  <si>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</si>
  <si>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</si>
  <si>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</si>
  <si>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</si>
  <si>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</si>
  <si>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</si>
  <si>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</si>
  <si>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</si>
  <si>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</si>
  <si>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</si>
  <si>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</si>
  <si>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</si>
  <si>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</si>
  <si>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</si>
  <si>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</si>
  <si>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3"/>
  </si>
  <si>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</si>
  <si>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</si>
  <si>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</si>
  <si>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</si>
  <si>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</si>
  <si>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</si>
  <si>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</si>
  <si>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</si>
  <si>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</si>
  <si>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</si>
  <si>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</si>
  <si>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</si>
  <si>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</si>
  <si>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</si>
  <si>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</si>
  <si>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</si>
  <si>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</si>
  <si>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</si>
  <si>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</si>
  <si>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</si>
  <si>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</si>
  <si>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0.73</t>
  </si>
  <si>
    <t>その他会計（赤字）</t>
  </si>
  <si>
    <t>（百万円）</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</si>
  <si>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</si>
  <si>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</si>
  <si>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</si>
  <si>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</si>
  <si>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大村市土地開発公社</t>
    <rPh sb="0" eb="3">
      <t>オオムラシ</t>
    </rPh>
    <rPh sb="3" eb="5">
      <t>トチ</t>
    </rPh>
    <rPh sb="5" eb="7">
      <t>カイハツ</t>
    </rPh>
    <rPh sb="7" eb="9">
      <t>コウシャ</t>
    </rPh>
    <phoneticPr fontId="5"/>
  </si>
  <si>
    <t>大村未来づくり</t>
    <rPh sb="0" eb="2">
      <t>オオムラ</t>
    </rPh>
    <rPh sb="2" eb="4">
      <t>ミライ</t>
    </rPh>
    <phoneticPr fontId="5"/>
  </si>
  <si>
    <t>大村市文化・スポーツ振興財団</t>
    <rPh sb="0" eb="3">
      <t>オオムラシ</t>
    </rPh>
    <rPh sb="3" eb="5">
      <t>ブンカ</t>
    </rPh>
    <rPh sb="10" eb="12">
      <t>シンコウ</t>
    </rPh>
    <rPh sb="12" eb="14">
      <t>ザイダン</t>
    </rPh>
    <phoneticPr fontId="5"/>
  </si>
  <si>
    <t>アルカディア大村</t>
    <rPh sb="6" eb="8">
      <t>オオムラ</t>
    </rPh>
    <phoneticPr fontId="5"/>
  </si>
  <si>
    <t>モーターボート競走事業収益基金</t>
  </si>
  <si>
    <t>ふるさとづくり基金</t>
  </si>
  <si>
    <t>森林環境譲与税基金</t>
    <rPh sb="0" eb="2">
      <t>シンリン</t>
    </rPh>
    <rPh sb="2" eb="4">
      <t>カンキョウ</t>
    </rPh>
    <rPh sb="4" eb="7">
      <t>ジョウヨゼイ</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</si>
</sst>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6"/>
      <color auto="1"/>
      <name val="ＭＳ Ｐ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11"/>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108626</c:v>
                </c:pt>
                <c:pt idx="1">
                  <c:v>85962</c:v>
                </c:pt>
                <c:pt idx="2">
                  <c:v>53341</c:v>
                </c:pt>
                <c:pt idx="3">
                  <c:v>48868</c:v>
                </c:pt>
                <c:pt idx="4">
                  <c:v>48915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5.62</c:v>
                </c:pt>
                <c:pt idx="1">
                  <c:v>2.5299999999999998</c:v>
                </c:pt>
                <c:pt idx="2">
                  <c:v>4.6399999999999997</c:v>
                </c:pt>
                <c:pt idx="3">
                  <c:v>11.35</c:v>
                </c:pt>
                <c:pt idx="4">
                  <c:v>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12.51</c:v>
                </c:pt>
                <c:pt idx="1">
                  <c:v>13.47</c:v>
                </c:pt>
                <c:pt idx="2">
                  <c:v>10.14</c:v>
                </c:pt>
                <c:pt idx="3">
                  <c:v>11.78</c:v>
                </c:pt>
                <c:pt idx="4">
                  <c:v>14.57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-2.02</c:v>
                </c:pt>
                <c:pt idx="1">
                  <c:v>-1.72</c:v>
                </c:pt>
                <c:pt idx="2">
                  <c:v>-0.73</c:v>
                </c:pt>
                <c:pt idx="3">
                  <c:v>9.16</c:v>
                </c:pt>
                <c:pt idx="4">
                  <c:v>7.93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0.18</c:v>
                </c:pt>
                <c:pt idx="4">
                  <c:v>#N/A</c:v>
                </c:pt>
                <c:pt idx="5">
                  <c:v>0.2</c:v>
                </c:pt>
                <c:pt idx="6">
                  <c:v>#N/A</c:v>
                </c:pt>
                <c:pt idx="7">
                  <c:v>0.2</c:v>
                </c:pt>
                <c:pt idx="8">
                  <c:v>#N/A</c:v>
                </c:pt>
                <c:pt idx="9">
                  <c:v>0.22</c:v>
                </c:pt>
              </c:numCache>
            </c:numRef>
          </c:val>
        </c:ser>
        <c:ser>
          <c:idx val="3"/>
          <c:order val="3"/>
          <c:tx>
            <c:strRef>
              <c:f>データシート!$A$30</c:f>
              <c:strCache>
                <c:ptCount val="1"/>
                <c:pt idx="0">
                  <c:v>大村市国民健康保険事業特別会計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1.1399999999999999</c:v>
                </c:pt>
                <c:pt idx="2">
                  <c:v>#N/A</c:v>
                </c:pt>
                <c:pt idx="3">
                  <c:v>0.65</c:v>
                </c:pt>
                <c:pt idx="4">
                  <c:v>#N/A</c:v>
                </c:pt>
                <c:pt idx="5">
                  <c:v>0.44</c:v>
                </c:pt>
                <c:pt idx="6">
                  <c:v>#N/A</c:v>
                </c:pt>
                <c:pt idx="7">
                  <c:v>0.47</c:v>
                </c:pt>
                <c:pt idx="8">
                  <c:v>#N/A</c:v>
                </c:pt>
                <c:pt idx="9">
                  <c:v>0.24</c:v>
                </c:pt>
              </c:numCache>
            </c:numRef>
          </c:val>
        </c:ser>
        <c:ser>
          <c:idx val="4"/>
          <c:order val="4"/>
          <c:tx>
            <c:strRef>
              <c:f>データシート!$A$31</c:f>
              <c:strCache>
                <c:ptCount val="1"/>
                <c:pt idx="0">
                  <c:v>大村市介護保険事業特別会計（保険事業勘定）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0.36</c:v>
                </c:pt>
                <c:pt idx="4">
                  <c:v>#N/A</c:v>
                </c:pt>
                <c:pt idx="5">
                  <c:v>0.37</c:v>
                </c:pt>
                <c:pt idx="6">
                  <c:v>#N/A</c:v>
                </c:pt>
                <c:pt idx="7">
                  <c:v>0.59</c:v>
                </c:pt>
                <c:pt idx="8">
                  <c:v>#N/A</c:v>
                </c:pt>
                <c:pt idx="9">
                  <c:v>0.94</c:v>
                </c:pt>
              </c:numCache>
            </c:numRef>
          </c:val>
        </c:ser>
        <c:ser>
          <c:idx val="5"/>
          <c:order val="5"/>
          <c:tx>
            <c:strRef>
              <c:f>データシート!$A$32</c:f>
              <c:strCache>
                <c:ptCount val="1"/>
                <c:pt idx="0">
                  <c:v>大村市工業用水道事業会計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2.66</c:v>
                </c:pt>
                <c:pt idx="2">
                  <c:v>#N/A</c:v>
                </c:pt>
                <c:pt idx="3">
                  <c:v>2.68</c:v>
                </c:pt>
                <c:pt idx="4">
                  <c:v>#N/A</c:v>
                </c:pt>
                <c:pt idx="5">
                  <c:v>2.58</c:v>
                </c:pt>
                <c:pt idx="6">
                  <c:v>#N/A</c:v>
                </c:pt>
                <c:pt idx="7">
                  <c:v>2.59</c:v>
                </c:pt>
                <c:pt idx="8">
                  <c:v>#N/A</c:v>
                </c:pt>
                <c:pt idx="9">
                  <c:v>2.4300000000000002</c:v>
                </c:pt>
              </c:numCache>
            </c:numRef>
          </c:val>
        </c:ser>
        <c:ser>
          <c:idx val="6"/>
          <c:order val="6"/>
          <c:tx>
            <c:strRef>
              <c:f>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4.84</c:v>
                </c:pt>
                <c:pt idx="2">
                  <c:v>#N/A</c:v>
                </c:pt>
                <c:pt idx="3">
                  <c:v>5.87</c:v>
                </c:pt>
                <c:pt idx="4">
                  <c:v>#N/A</c:v>
                </c:pt>
                <c:pt idx="5">
                  <c:v>6.28</c:v>
                </c:pt>
                <c:pt idx="6">
                  <c:v>#N/A</c:v>
                </c:pt>
                <c:pt idx="7">
                  <c:v>6.92</c:v>
                </c:pt>
                <c:pt idx="8">
                  <c:v>#N/A</c:v>
                </c:pt>
                <c:pt idx="9">
                  <c:v>7.44</c:v>
                </c:pt>
              </c:numCache>
            </c:numRef>
          </c:val>
        </c:ser>
        <c:ser>
          <c:idx val="7"/>
          <c:order val="7"/>
          <c:tx>
            <c:strRef>
              <c:f>データシート!$A$34</c:f>
              <c:strCache>
                <c:ptCount val="1"/>
                <c:pt idx="0">
                  <c:v>大村市下水道事業会計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7.04</c:v>
                </c:pt>
                <c:pt idx="2">
                  <c:v>#N/A</c:v>
                </c:pt>
                <c:pt idx="3">
                  <c:v>8.51</c:v>
                </c:pt>
                <c:pt idx="4">
                  <c:v>#N/A</c:v>
                </c:pt>
                <c:pt idx="5">
                  <c:v>7.98</c:v>
                </c:pt>
                <c:pt idx="6">
                  <c:v>#N/A</c:v>
                </c:pt>
                <c:pt idx="7">
                  <c:v>7.86</c:v>
                </c:pt>
                <c:pt idx="8">
                  <c:v>#N/A</c:v>
                </c:pt>
                <c:pt idx="9">
                  <c:v>8.9499999999999993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5.62</c:v>
                </c:pt>
                <c:pt idx="2">
                  <c:v>#N/A</c:v>
                </c:pt>
                <c:pt idx="3">
                  <c:v>2.52</c:v>
                </c:pt>
                <c:pt idx="4">
                  <c:v>#N/A</c:v>
                </c:pt>
                <c:pt idx="5">
                  <c:v>4.6399999999999997</c:v>
                </c:pt>
                <c:pt idx="6">
                  <c:v>#N/A</c:v>
                </c:pt>
                <c:pt idx="7">
                  <c:v>11.35</c:v>
                </c:pt>
                <c:pt idx="8">
                  <c:v>#N/A</c:v>
                </c:pt>
                <c:pt idx="9">
                  <c:v>9.92</c:v>
                </c:pt>
              </c:numCache>
            </c:numRef>
          </c:val>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52.31</c:v>
                </c:pt>
                <c:pt idx="2">
                  <c:v>#N/A</c:v>
                </c:pt>
                <c:pt idx="3">
                  <c:v>73.349999999999994</c:v>
                </c:pt>
                <c:pt idx="4">
                  <c:v>#N/A</c:v>
                </c:pt>
                <c:pt idx="5">
                  <c:v>110.54</c:v>
                </c:pt>
                <c:pt idx="6">
                  <c:v>#N/A</c:v>
                </c:pt>
                <c:pt idx="7">
                  <c:v>164.61</c:v>
                </c:pt>
                <c:pt idx="8">
                  <c:v>#N/A</c:v>
                </c:pt>
                <c:pt idx="9">
                  <c:v>136.07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3337</c:v>
                </c:pt>
                <c:pt idx="5">
                  <c:v>3143</c:v>
                </c:pt>
                <c:pt idx="8">
                  <c:v>3428</c:v>
                </c:pt>
                <c:pt idx="11">
                  <c:v>3438</c:v>
                </c:pt>
                <c:pt idx="14">
                  <c:v>3446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17</c:v>
                </c:pt>
                <c:pt idx="6">
                  <c:v>17</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158</c:v>
                </c:pt>
                <c:pt idx="3">
                  <c:v>160</c:v>
                </c:pt>
                <c:pt idx="6">
                  <c:v>161</c:v>
                </c:pt>
                <c:pt idx="9">
                  <c:v>157</c:v>
                </c:pt>
                <c:pt idx="12">
                  <c:v>157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1718</c:v>
                </c:pt>
                <c:pt idx="3">
                  <c:v>1689</c:v>
                </c:pt>
                <c:pt idx="6">
                  <c:v>1658</c:v>
                </c:pt>
                <c:pt idx="9">
                  <c:v>1755</c:v>
                </c:pt>
                <c:pt idx="12">
                  <c:v>1865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3034</c:v>
                </c:pt>
                <c:pt idx="3">
                  <c:v>2979</c:v>
                </c:pt>
                <c:pt idx="6">
                  <c:v>3079</c:v>
                </c:pt>
                <c:pt idx="9">
                  <c:v>3191</c:v>
                </c:pt>
                <c:pt idx="12">
                  <c:v>3230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1591</c:v>
                </c:pt>
                <c:pt idx="2">
                  <c:v>#N/A</c:v>
                </c:pt>
                <c:pt idx="3">
                  <c:v>#N/A</c:v>
                </c:pt>
                <c:pt idx="4">
                  <c:v>1703</c:v>
                </c:pt>
                <c:pt idx="5">
                  <c:v>#N/A</c:v>
                </c:pt>
                <c:pt idx="6">
                  <c:v>#N/A</c:v>
                </c:pt>
                <c:pt idx="7">
                  <c:v>1487</c:v>
                </c:pt>
                <c:pt idx="8">
                  <c:v>#N/A</c:v>
                </c:pt>
                <c:pt idx="9">
                  <c:v>#N/A</c:v>
                </c:pt>
                <c:pt idx="10">
                  <c:v>1682</c:v>
                </c:pt>
                <c:pt idx="11">
                  <c:v>#N/A</c:v>
                </c:pt>
                <c:pt idx="12">
                  <c:v>#N/A</c:v>
                </c:pt>
                <c:pt idx="13">
                  <c:v>1824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33379</c:v>
                </c:pt>
                <c:pt idx="5">
                  <c:v>33072</c:v>
                </c:pt>
                <c:pt idx="8">
                  <c:v>32702</c:v>
                </c:pt>
                <c:pt idx="11">
                  <c:v>32068</c:v>
                </c:pt>
                <c:pt idx="14">
                  <c:v>30915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10948</c:v>
                </c:pt>
                <c:pt idx="5">
                  <c:v>9728</c:v>
                </c:pt>
                <c:pt idx="8">
                  <c:v>11127</c:v>
                </c:pt>
                <c:pt idx="11">
                  <c:v>12355</c:v>
                </c:pt>
                <c:pt idx="14">
                  <c:v>11261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9902</c:v>
                </c:pt>
                <c:pt idx="5">
                  <c:v>13265</c:v>
                </c:pt>
                <c:pt idx="8">
                  <c:v>14541</c:v>
                </c:pt>
                <c:pt idx="11">
                  <c:v>19193</c:v>
                </c:pt>
                <c:pt idx="14">
                  <c:v>29796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591</c:v>
                </c:pt>
                <c:pt idx="3">
                  <c:v>371</c:v>
                </c:pt>
                <c:pt idx="6">
                  <c:v>377</c:v>
                </c:pt>
                <c:pt idx="9">
                  <c:v>379</c:v>
                </c:pt>
                <c:pt idx="12">
                  <c:v>409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3053</c:v>
                </c:pt>
                <c:pt idx="3">
                  <c:v>2908</c:v>
                </c:pt>
                <c:pt idx="6">
                  <c:v>2692</c:v>
                </c:pt>
                <c:pt idx="9">
                  <c:v>2277</c:v>
                </c:pt>
                <c:pt idx="12">
                  <c:v>2301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959</c:v>
                </c:pt>
                <c:pt idx="3">
                  <c:v>813</c:v>
                </c:pt>
                <c:pt idx="6">
                  <c:v>684</c:v>
                </c:pt>
                <c:pt idx="9">
                  <c:v>568</c:v>
                </c:pt>
                <c:pt idx="12">
                  <c:v>430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19805</c:v>
                </c:pt>
                <c:pt idx="3">
                  <c:v>18866</c:v>
                </c:pt>
                <c:pt idx="6">
                  <c:v>18528</c:v>
                </c:pt>
                <c:pt idx="9">
                  <c:v>17127</c:v>
                </c:pt>
                <c:pt idx="12">
                  <c:v>15627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78</c:v>
                </c:pt>
                <c:pt idx="3">
                  <c:v>59</c:v>
                </c:pt>
                <c:pt idx="6">
                  <c:v>39</c:v>
                </c:pt>
                <c:pt idx="9">
                  <c:v>20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40647</c:v>
                </c:pt>
                <c:pt idx="3">
                  <c:v>42068</c:v>
                </c:pt>
                <c:pt idx="6">
                  <c:v>42471</c:v>
                </c:pt>
                <c:pt idx="9">
                  <c:v>42403</c:v>
                </c:pt>
                <c:pt idx="12">
                  <c:v>40346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10905</c:v>
                </c:pt>
                <c:pt idx="2">
                  <c:v>#N/A</c:v>
                </c:pt>
                <c:pt idx="3">
                  <c:v>#N/A</c:v>
                </c:pt>
                <c:pt idx="4">
                  <c:v>9021</c:v>
                </c:pt>
                <c:pt idx="5">
                  <c:v>#N/A</c:v>
                </c:pt>
                <c:pt idx="6">
                  <c:v>#N/A</c:v>
                </c:pt>
                <c:pt idx="7">
                  <c:v>6421</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2084</c:v>
                </c:pt>
                <c:pt idx="1">
                  <c:v>2562</c:v>
                </c:pt>
                <c:pt idx="2">
                  <c:v>3138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762</c:v>
                </c:pt>
                <c:pt idx="1">
                  <c:v>762</c:v>
                </c:pt>
                <c:pt idx="2">
                  <c:v>1062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10245</c:v>
                </c:pt>
                <c:pt idx="1">
                  <c:v>14278</c:v>
                </c:pt>
                <c:pt idx="2">
                  <c:v>23840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98,305
97,749
126.73
64,873,231
61,940,725
2,138,001
21,540,057
40,346,192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社会福祉費（児童保育及び障害児保育の充実による増など）、保健衛生費（公立病院建替えに係る市債（Ｈ</a:t>
          </a:r>
          <a:r>
            <a:rPr kumimoji="1" lang="en-US" altLang="ja-JP" sz="1300">
              <a:latin typeface="ＭＳ Ｐゴシック"/>
              <a:ea typeface="ＭＳ Ｐゴシック"/>
            </a:rPr>
            <a:t>27</a:t>
          </a:r>
          <a:r>
            <a:rPr kumimoji="1" lang="ja-JP" altLang="en-US" sz="1300">
              <a:latin typeface="ＭＳ Ｐゴシック"/>
              <a:ea typeface="ＭＳ Ｐゴシック"/>
            </a:rPr>
            <a:t>，Ｈ</a:t>
          </a:r>
          <a:r>
            <a:rPr kumimoji="1" lang="en-US" altLang="ja-JP" sz="1300">
              <a:latin typeface="ＭＳ Ｐゴシック"/>
              <a:ea typeface="ＭＳ Ｐゴシック"/>
            </a:rPr>
            <a:t>28</a:t>
          </a:r>
          <a:r>
            <a:rPr kumimoji="1" lang="ja-JP" altLang="en-US" sz="1300">
              <a:latin typeface="ＭＳ Ｐゴシック"/>
              <a:ea typeface="ＭＳ Ｐゴシック"/>
            </a:rPr>
            <a:t>年度債）の増）、臨時財政対策債償還費（R1</a:t>
          </a:r>
          <a:r>
            <a:rPr kumimoji="1" lang="ja-JP" altLang="en-US" sz="1300">
              <a:latin typeface="ＭＳ Ｐゴシック"/>
              <a:ea typeface="ＭＳ Ｐゴシック"/>
            </a:rPr>
            <a:t>年度債の増）などの歳出が増加している。新型コロナウイルス感染症の影響による</a:t>
          </a:r>
          <a:r>
            <a:rPr kumimoji="1" lang="ja-JP" altLang="en-US" sz="1300">
              <a:latin typeface="ＭＳ Ｐゴシック"/>
              <a:ea typeface="ＭＳ Ｐゴシック"/>
            </a:rPr>
            <a:t>市税収入の落ち込みは回復したが、経常経費についても通常時に戻り</a:t>
          </a:r>
          <a:r>
            <a:rPr kumimoji="1" lang="ja-JP" altLang="en-US" sz="1300">
              <a:latin typeface="ＭＳ Ｐゴシック"/>
              <a:ea typeface="ＭＳ Ｐゴシック"/>
            </a:rPr>
            <a:t>、前年度から横ばいであった</a:t>
          </a:r>
          <a:r>
            <a:rPr kumimoji="1" lang="ja-JP" altLang="en-US" sz="1300">
              <a:latin typeface="ＭＳ Ｐゴシック"/>
              <a:ea typeface="ＭＳ Ｐゴシック"/>
            </a:rPr>
            <a:t>。しかし、類似団体と比較すると依然として低い水準にある。市税の徴収強化への取り組みに加え、社会保障関係費の適正化などに取り組み、財政基盤の強化に努める。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8445"/>
    <xdr:sp macro="" textlink="">
      <xdr:nvSpPr>
        <xdr:cNvPr id="67" name="財政力最大値テキスト"/>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125730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14800" y="73266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125730</xdr:rowOff>
    </xdr:to>
    <xdr:cxnSp macro="">
      <xdr:nvCxnSpPr>
        <xdr:cNvPr id="72" name="直線コネクタ 71"/>
        <xdr:cNvCxnSpPr/>
      </xdr:nvCxnSpPr>
      <xdr:spPr>
        <a:xfrm>
          <a:off x="3225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8445"/>
    <xdr:sp macro="" textlink="">
      <xdr:nvSpPr>
        <xdr:cNvPr id="74" name="テキスト ボックス 73"/>
        <xdr:cNvSpPr txBox="1"/>
      </xdr:nvSpPr>
      <xdr:spPr>
        <a:xfrm>
          <a:off x="3733800" y="6864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8445"/>
    <xdr:sp macro="" textlink="">
      <xdr:nvSpPr>
        <xdr:cNvPr id="77" name="テキスト ボックス 76"/>
        <xdr:cNvSpPr txBox="1"/>
      </xdr:nvSpPr>
      <xdr:spPr>
        <a:xfrm>
          <a:off x="2844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125730</xdr:rowOff>
    </xdr:to>
    <xdr:cxnSp macro="">
      <xdr:nvCxnSpPr>
        <xdr:cNvPr id="78" name="直線コネクタ 77"/>
        <xdr:cNvCxnSpPr/>
      </xdr:nvCxnSpPr>
      <xdr:spPr>
        <a:xfrm flipV="1">
          <a:off x="1447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137160</xdr:rowOff>
    </xdr:from>
    <xdr:ext cx="762000" cy="259080"/>
    <xdr:sp macro="" textlink="">
      <xdr:nvSpPr>
        <xdr:cNvPr id="80" name="テキスト ボックス 79"/>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82" name="テキスト ボックス 81"/>
        <xdr:cNvSpPr txBox="1"/>
      </xdr:nvSpPr>
      <xdr:spPr>
        <a:xfrm>
          <a:off x="1066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89" name="財政力該当値テキスト"/>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74930</xdr:rowOff>
    </xdr:from>
    <xdr:to xmlns:xdr="http://schemas.openxmlformats.org/drawingml/2006/spreadsheetDrawing">
      <xdr:col>19</xdr:col>
      <xdr:colOff>184150</xdr:colOff>
      <xdr:row>43</xdr:row>
      <xdr:rowOff>5080</xdr:rowOff>
    </xdr:to>
    <xdr:sp macro="" textlink="">
      <xdr:nvSpPr>
        <xdr:cNvPr id="90" name="楕円 89"/>
        <xdr:cNvSpPr/>
      </xdr:nvSpPr>
      <xdr:spPr>
        <a:xfrm>
          <a:off x="4064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161290</xdr:rowOff>
    </xdr:from>
    <xdr:ext cx="736600" cy="259080"/>
    <xdr:sp macro="" textlink="">
      <xdr:nvSpPr>
        <xdr:cNvPr id="91" name="テキスト ボックス 90"/>
        <xdr:cNvSpPr txBox="1"/>
      </xdr:nvSpPr>
      <xdr:spPr>
        <a:xfrm>
          <a:off x="3733800" y="736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97" name="テキスト ボックス 96"/>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扶助費の増や環境センター復旧による経常経費の増、物価高騰の影響などにより</a:t>
          </a:r>
          <a:r>
            <a:rPr kumimoji="1" lang="en-US" altLang="ja-JP" sz="1200">
              <a:solidFill>
                <a:schemeClr val="dk1"/>
              </a:solidFill>
              <a:effectLst/>
              <a:latin typeface="ＭＳ Ｐゴシック"/>
              <a:ea typeface="ＭＳ Ｐゴシック"/>
              <a:cs typeface="+mn-cs"/>
            </a:rPr>
            <a:t>95.9</a:t>
          </a:r>
          <a:r>
            <a:rPr kumimoji="1" lang="ja-JP" altLang="ja-JP" sz="1200">
              <a:solidFill>
                <a:schemeClr val="dk1"/>
              </a:solidFill>
              <a:effectLst/>
              <a:latin typeface="ＭＳ Ｐゴシック"/>
              <a:ea typeface="ＭＳ Ｐゴシック"/>
              <a:cs typeface="+mn-cs"/>
            </a:rPr>
            <a:t>％と前年度比3.2ポイント悪化しており、類似団体平均及び長崎県内団体平</a:t>
          </a:r>
          <a:r>
            <a:rPr kumimoji="1" lang="ja-JP" altLang="ja-JP" sz="1200">
              <a:solidFill>
                <a:sysClr val="windowText" lastClr="000000"/>
              </a:solidFill>
              <a:effectLst/>
              <a:latin typeface="ＭＳ Ｐゴシック"/>
              <a:ea typeface="ＭＳ Ｐゴシック"/>
              <a:cs typeface="+mn-cs"/>
            </a:rPr>
            <a:t>均</a:t>
          </a:r>
          <a:r>
            <a:rPr kumimoji="1" lang="ja-JP" altLang="ja-JP" sz="1200">
              <a:solidFill>
                <a:sysClr val="windowText" lastClr="000000"/>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特に人口増に伴う子育て関連事業や障がい福祉サービス事業の増加により、扶助費の増加も大きく、社会福祉及び児童福祉関係費の需要動向を見極め、給付費の適正化に向けた取り組みを進めることで、財政構造の弾力性の確保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また、物価高騰についても、経済状況を見極めながら適切な財政運営に努める。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19685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106045</xdr:rowOff>
    </xdr:from>
    <xdr:ext cx="762000" cy="259080"/>
    <xdr:sp macro="" textlink="">
      <xdr:nvSpPr>
        <xdr:cNvPr id="130" name="財政構造の弾力性最大値テキスト"/>
        <xdr:cNvSpPr txBox="1"/>
      </xdr:nvSpPr>
      <xdr:spPr>
        <a:xfrm>
          <a:off x="5041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19685</xdr:rowOff>
    </xdr:from>
    <xdr:to xmlns:xdr="http://schemas.openxmlformats.org/drawingml/2006/spreadsheetDrawing">
      <xdr:col>24</xdr:col>
      <xdr:colOff>12700</xdr:colOff>
      <xdr:row>59</xdr:row>
      <xdr:rowOff>19685</xdr:rowOff>
    </xdr:to>
    <xdr:cxnSp macro="">
      <xdr:nvCxnSpPr>
        <xdr:cNvPr id="131" name="直線コネクタ 130"/>
        <xdr:cNvCxnSpPr/>
      </xdr:nvCxnSpPr>
      <xdr:spPr>
        <a:xfrm>
          <a:off x="4864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39370</xdr:rowOff>
    </xdr:from>
    <xdr:to xmlns:xdr="http://schemas.openxmlformats.org/drawingml/2006/spreadsheetDrawing">
      <xdr:col>23</xdr:col>
      <xdr:colOff>133350</xdr:colOff>
      <xdr:row>65</xdr:row>
      <xdr:rowOff>125095</xdr:rowOff>
    </xdr:to>
    <xdr:cxnSp macro="">
      <xdr:nvCxnSpPr>
        <xdr:cNvPr id="132" name="直線コネクタ 131"/>
        <xdr:cNvCxnSpPr/>
      </xdr:nvCxnSpPr>
      <xdr:spPr>
        <a:xfrm>
          <a:off x="4114800" y="11012170"/>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3"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39370</xdr:rowOff>
    </xdr:from>
    <xdr:to xmlns:xdr="http://schemas.openxmlformats.org/drawingml/2006/spreadsheetDrawing">
      <xdr:col>19</xdr:col>
      <xdr:colOff>133350</xdr:colOff>
      <xdr:row>67</xdr:row>
      <xdr:rowOff>64135</xdr:rowOff>
    </xdr:to>
    <xdr:cxnSp macro="">
      <xdr:nvCxnSpPr>
        <xdr:cNvPr id="135" name="直線コネクタ 134"/>
        <xdr:cNvCxnSpPr/>
      </xdr:nvCxnSpPr>
      <xdr:spPr>
        <a:xfrm flipV="1">
          <a:off x="3225800" y="11012170"/>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105410</xdr:rowOff>
    </xdr:from>
    <xdr:ext cx="736600" cy="259080"/>
    <xdr:sp macro="" textlink="">
      <xdr:nvSpPr>
        <xdr:cNvPr id="137" name="テキスト ボックス 136"/>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66675</xdr:rowOff>
    </xdr:from>
    <xdr:to xmlns:xdr="http://schemas.openxmlformats.org/drawingml/2006/spreadsheetDrawing">
      <xdr:col>15</xdr:col>
      <xdr:colOff>82550</xdr:colOff>
      <xdr:row>67</xdr:row>
      <xdr:rowOff>64135</xdr:rowOff>
    </xdr:to>
    <xdr:cxnSp macro="">
      <xdr:nvCxnSpPr>
        <xdr:cNvPr id="138" name="直線コネクタ 137"/>
        <xdr:cNvCxnSpPr/>
      </xdr:nvCxnSpPr>
      <xdr:spPr>
        <a:xfrm>
          <a:off x="2336800" y="1138237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52705</xdr:rowOff>
    </xdr:from>
    <xdr:to xmlns:xdr="http://schemas.openxmlformats.org/drawingml/2006/spreadsheetDrawing">
      <xdr:col>15</xdr:col>
      <xdr:colOff>133350</xdr:colOff>
      <xdr:row>64</xdr:row>
      <xdr:rowOff>154940</xdr:rowOff>
    </xdr:to>
    <xdr:sp macro="" textlink="">
      <xdr:nvSpPr>
        <xdr:cNvPr id="139" name="フローチャート: 判断 138"/>
        <xdr:cNvSpPr/>
      </xdr:nvSpPr>
      <xdr:spPr>
        <a:xfrm>
          <a:off x="3175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164465</xdr:rowOff>
    </xdr:from>
    <xdr:ext cx="762000" cy="259080"/>
    <xdr:sp macro="" textlink="">
      <xdr:nvSpPr>
        <xdr:cNvPr id="140" name="テキスト ボックス 139"/>
        <xdr:cNvSpPr txBox="1"/>
      </xdr:nvSpPr>
      <xdr:spPr>
        <a:xfrm>
          <a:off x="2844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50165</xdr:rowOff>
    </xdr:from>
    <xdr:to xmlns:xdr="http://schemas.openxmlformats.org/drawingml/2006/spreadsheetDrawing">
      <xdr:col>11</xdr:col>
      <xdr:colOff>31750</xdr:colOff>
      <xdr:row>66</xdr:row>
      <xdr:rowOff>66675</xdr:rowOff>
    </xdr:to>
    <xdr:cxnSp macro="">
      <xdr:nvCxnSpPr>
        <xdr:cNvPr id="141" name="直線コネクタ 140"/>
        <xdr:cNvCxnSpPr/>
      </xdr:nvCxnSpPr>
      <xdr:spPr>
        <a:xfrm>
          <a:off x="1447800" y="113658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3" name="テキスト ボックス 142"/>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69215</xdr:rowOff>
    </xdr:from>
    <xdr:to xmlns:xdr="http://schemas.openxmlformats.org/drawingml/2006/spreadsheetDrawing">
      <xdr:col>7</xdr:col>
      <xdr:colOff>31750</xdr:colOff>
      <xdr:row>64</xdr:row>
      <xdr:rowOff>170815</xdr:rowOff>
    </xdr:to>
    <xdr:sp macro="" textlink="">
      <xdr:nvSpPr>
        <xdr:cNvPr id="144" name="フローチャート: 判断 143"/>
        <xdr:cNvSpPr/>
      </xdr:nvSpPr>
      <xdr:spPr>
        <a:xfrm>
          <a:off x="1397000" y="110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9525</xdr:rowOff>
    </xdr:from>
    <xdr:ext cx="762000" cy="258445"/>
    <xdr:sp macro="" textlink="">
      <xdr:nvSpPr>
        <xdr:cNvPr id="145" name="テキスト ボックス 144"/>
        <xdr:cNvSpPr txBox="1"/>
      </xdr:nvSpPr>
      <xdr:spPr>
        <a:xfrm>
          <a:off x="1066800" y="10810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74930</xdr:rowOff>
    </xdr:from>
    <xdr:to xmlns:xdr="http://schemas.openxmlformats.org/drawingml/2006/spreadsheetDrawing">
      <xdr:col>23</xdr:col>
      <xdr:colOff>184150</xdr:colOff>
      <xdr:row>66</xdr:row>
      <xdr:rowOff>4445</xdr:rowOff>
    </xdr:to>
    <xdr:sp macro="" textlink="">
      <xdr:nvSpPr>
        <xdr:cNvPr id="151" name="楕円 150"/>
        <xdr:cNvSpPr/>
      </xdr:nvSpPr>
      <xdr:spPr>
        <a:xfrm>
          <a:off x="4902200" y="11219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46355</xdr:rowOff>
    </xdr:from>
    <xdr:ext cx="762000" cy="259080"/>
    <xdr:sp macro="" textlink="">
      <xdr:nvSpPr>
        <xdr:cNvPr id="152" name="財政構造の弾力性該当値テキスト"/>
        <xdr:cNvSpPr txBox="1"/>
      </xdr:nvSpPr>
      <xdr:spPr>
        <a:xfrm>
          <a:off x="5041900" y="1119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160020</xdr:rowOff>
    </xdr:from>
    <xdr:to xmlns:xdr="http://schemas.openxmlformats.org/drawingml/2006/spreadsheetDrawing">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74930</xdr:rowOff>
    </xdr:from>
    <xdr:ext cx="736600" cy="258445"/>
    <xdr:sp macro="" textlink="">
      <xdr:nvSpPr>
        <xdr:cNvPr id="154" name="テキスト ボックス 153"/>
        <xdr:cNvSpPr txBox="1"/>
      </xdr:nvSpPr>
      <xdr:spPr>
        <a:xfrm>
          <a:off x="3733800" y="11047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67</xdr:row>
      <xdr:rowOff>13335</xdr:rowOff>
    </xdr:from>
    <xdr:to xmlns:xdr="http://schemas.openxmlformats.org/drawingml/2006/spreadsheetDrawing">
      <xdr:col>15</xdr:col>
      <xdr:colOff>133350</xdr:colOff>
      <xdr:row>67</xdr:row>
      <xdr:rowOff>114935</xdr:rowOff>
    </xdr:to>
    <xdr:sp macro="" textlink="">
      <xdr:nvSpPr>
        <xdr:cNvPr id="155" name="楕円 154"/>
        <xdr:cNvSpPr/>
      </xdr:nvSpPr>
      <xdr:spPr>
        <a:xfrm>
          <a:off x="3175000" y="115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99695</xdr:rowOff>
    </xdr:from>
    <xdr:ext cx="762000" cy="258445"/>
    <xdr:sp macro="" textlink="">
      <xdr:nvSpPr>
        <xdr:cNvPr id="156" name="テキスト ボックス 155"/>
        <xdr:cNvSpPr txBox="1"/>
      </xdr:nvSpPr>
      <xdr:spPr>
        <a:xfrm>
          <a:off x="2844800" y="1158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15875</xdr:rowOff>
    </xdr:from>
    <xdr:to xmlns:xdr="http://schemas.openxmlformats.org/drawingml/2006/spreadsheetDrawing">
      <xdr:col>11</xdr:col>
      <xdr:colOff>82550</xdr:colOff>
      <xdr:row>66</xdr:row>
      <xdr:rowOff>117475</xdr:rowOff>
    </xdr:to>
    <xdr:sp macro="" textlink="">
      <xdr:nvSpPr>
        <xdr:cNvPr id="157" name="楕円 156"/>
        <xdr:cNvSpPr/>
      </xdr:nvSpPr>
      <xdr:spPr>
        <a:xfrm>
          <a:off x="2286000" y="11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102235</xdr:rowOff>
    </xdr:from>
    <xdr:ext cx="762000" cy="258445"/>
    <xdr:sp macro="" textlink="">
      <xdr:nvSpPr>
        <xdr:cNvPr id="158" name="テキスト ボックス 157"/>
        <xdr:cNvSpPr txBox="1"/>
      </xdr:nvSpPr>
      <xdr:spPr>
        <a:xfrm>
          <a:off x="1955800" y="1141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170815</xdr:rowOff>
    </xdr:from>
    <xdr:to xmlns:xdr="http://schemas.openxmlformats.org/drawingml/2006/spreadsheetDrawing">
      <xdr:col>7</xdr:col>
      <xdr:colOff>31750</xdr:colOff>
      <xdr:row>66</xdr:row>
      <xdr:rowOff>100965</xdr:rowOff>
    </xdr:to>
    <xdr:sp macro="" textlink="">
      <xdr:nvSpPr>
        <xdr:cNvPr id="159" name="楕円 158"/>
        <xdr:cNvSpPr/>
      </xdr:nvSpPr>
      <xdr:spPr>
        <a:xfrm>
          <a:off x="1397000" y="113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86360</xdr:rowOff>
    </xdr:from>
    <xdr:ext cx="762000" cy="258445"/>
    <xdr:sp macro="" textlink="">
      <xdr:nvSpPr>
        <xdr:cNvPr id="160" name="テキスト ボックス 159"/>
        <xdr:cNvSpPr txBox="1"/>
      </xdr:nvSpPr>
      <xdr:spPr>
        <a:xfrm>
          <a:off x="1066800" y="1140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[123,964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人当たりの職員数は、類似団体と比較しても少なく（▲</a:t>
          </a:r>
          <a:r>
            <a:rPr kumimoji="1" lang="en-US" altLang="ja-JP" sz="1200">
              <a:solidFill>
                <a:schemeClr val="dk1"/>
              </a:solidFill>
              <a:effectLst/>
              <a:latin typeface="ＭＳ Ｐゴシック"/>
              <a:ea typeface="ＭＳ Ｐゴシック"/>
              <a:cs typeface="+mn-cs"/>
            </a:rPr>
            <a:t>0.98人</a:t>
          </a:r>
          <a:r>
            <a:rPr kumimoji="1" lang="ja-JP" altLang="ja-JP" sz="1200">
              <a:solidFill>
                <a:schemeClr val="dk1"/>
              </a:solidFill>
              <a:effectLst/>
              <a:latin typeface="ＭＳ Ｐゴシック"/>
              <a:ea typeface="ＭＳ Ｐゴシック"/>
              <a:cs typeface="+mn-cs"/>
            </a:rPr>
            <a:t>）、効率的な行政運営に努めている。また、人件費についても類似団体と比較して低い状態であり、これまでの行財政改革において人件費抑制に取り組んできた効果である。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物件費については、類似団体と比較して低い状態（▲</a:t>
          </a:r>
          <a:r>
            <a:rPr kumimoji="1" lang="ja-JP" altLang="ja-JP" sz="1200">
              <a:solidFill>
                <a:schemeClr val="dk1"/>
              </a:solidFill>
              <a:effectLst/>
              <a:latin typeface="ＭＳ Ｐゴシック"/>
              <a:ea typeface="ＭＳ Ｐゴシック"/>
              <a:cs typeface="+mn-cs"/>
            </a:rPr>
            <a:t>14.5</a:t>
          </a:r>
          <a:r>
            <a:rPr kumimoji="1" lang="ja-JP" altLang="ja-JP" sz="1200">
              <a:solidFill>
                <a:schemeClr val="dk1"/>
              </a:solidFill>
              <a:effectLst/>
              <a:latin typeface="ＭＳ Ｐゴシック"/>
              <a:ea typeface="ＭＳ Ｐゴシック"/>
              <a:cs typeface="+mn-cs"/>
            </a:rPr>
            <a:t>ポイント）であり、</a:t>
          </a:r>
          <a:r>
            <a:rPr kumimoji="1" lang="ja-JP" altLang="en-US" sz="1200">
              <a:latin typeface="ＭＳ Ｐゴシック"/>
              <a:ea typeface="ＭＳ Ｐゴシック"/>
            </a:rPr>
            <a:t>これまで歳出削減に取り組んできた効果である。</a:t>
          </a:r>
          <a:endParaRPr lang="ja-JP" altLang="ja-JP" sz="14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維持補修費については、類似団体と比較して高い状態（＋99.3ポイント）であり、ミライ</a:t>
          </a:r>
          <a:r>
            <a:rPr kumimoji="1" lang="en-US" altLang="ja-JP" sz="1200">
              <a:solidFill>
                <a:schemeClr val="dk1"/>
              </a:solidFill>
              <a:effectLst/>
              <a:latin typeface="ＭＳ Ｐゴシック"/>
              <a:ea typeface="ＭＳ Ｐゴシック"/>
              <a:cs typeface="+mn-cs"/>
            </a:rPr>
            <a:t>on</a:t>
          </a:r>
          <a:r>
            <a:rPr kumimoji="1" lang="ja-JP" altLang="ja-JP" sz="1200">
              <a:solidFill>
                <a:schemeClr val="dk1"/>
              </a:solidFill>
              <a:effectLst/>
              <a:latin typeface="ＭＳ Ｐゴシック"/>
              <a:ea typeface="ＭＳ Ｐゴシック"/>
              <a:cs typeface="+mn-cs"/>
            </a:rPr>
            <a:t>図書館・資料館の開館（R1.10月）</a:t>
          </a:r>
          <a:r>
            <a:rPr kumimoji="1" lang="ja-JP" altLang="ja-JP" sz="1200">
              <a:solidFill>
                <a:schemeClr val="dk1"/>
              </a:solidFill>
              <a:effectLst/>
              <a:latin typeface="ＭＳ Ｐゴシック"/>
              <a:ea typeface="ＭＳ Ｐゴシック"/>
              <a:cs typeface="+mn-cs"/>
            </a:rPr>
            <a:t>補修費用の増加と環境センター復旧が要因である。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90</xdr:row>
      <xdr:rowOff>106045</xdr:rowOff>
    </xdr:to>
    <xdr:cxnSp macro="">
      <xdr:nvCxnSpPr>
        <xdr:cNvPr id="192" name="直線コネクタ 191"/>
        <xdr:cNvCxnSpPr/>
      </xdr:nvCxnSpPr>
      <xdr:spPr>
        <a:xfrm flipV="1">
          <a:off x="4953000" y="13863320"/>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78105</xdr:rowOff>
    </xdr:from>
    <xdr:ext cx="762000" cy="258445"/>
    <xdr:sp macro="" textlink="">
      <xdr:nvSpPr>
        <xdr:cNvPr id="193" name="人件費・物件費等の状況最小値テキスト"/>
        <xdr:cNvSpPr txBox="1"/>
      </xdr:nvSpPr>
      <xdr:spPr>
        <a:xfrm>
          <a:off x="5041900" y="1550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106045</xdr:rowOff>
    </xdr:from>
    <xdr:to xmlns:xdr="http://schemas.openxmlformats.org/drawingml/2006/spreadsheetDrawing">
      <xdr:col>24</xdr:col>
      <xdr:colOff>12700</xdr:colOff>
      <xdr:row>90</xdr:row>
      <xdr:rowOff>106045</xdr:rowOff>
    </xdr:to>
    <xdr:cxnSp macro="">
      <xdr:nvCxnSpPr>
        <xdr:cNvPr id="194" name="直線コネクタ 193"/>
        <xdr:cNvCxnSpPr/>
      </xdr:nvCxnSpPr>
      <xdr:spPr>
        <a:xfrm>
          <a:off x="4864100" y="1553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9080"/>
    <xdr:sp macro="" textlink="">
      <xdr:nvSpPr>
        <xdr:cNvPr id="195"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6" name="直線コネクタ 195"/>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74930</xdr:rowOff>
    </xdr:from>
    <xdr:to xmlns:xdr="http://schemas.openxmlformats.org/drawingml/2006/spreadsheetDrawing">
      <xdr:col>23</xdr:col>
      <xdr:colOff>133350</xdr:colOff>
      <xdr:row>83</xdr:row>
      <xdr:rowOff>29845</xdr:rowOff>
    </xdr:to>
    <xdr:cxnSp macro="">
      <xdr:nvCxnSpPr>
        <xdr:cNvPr id="197" name="直線コネクタ 196"/>
        <xdr:cNvCxnSpPr/>
      </xdr:nvCxnSpPr>
      <xdr:spPr>
        <a:xfrm flipV="1">
          <a:off x="4114800" y="141338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140970</xdr:rowOff>
    </xdr:from>
    <xdr:ext cx="762000" cy="259080"/>
    <xdr:sp macro="" textlink="">
      <xdr:nvSpPr>
        <xdr:cNvPr id="198" name="人件費・物件費等の状況平均値テキスト"/>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168910</xdr:rowOff>
    </xdr:from>
    <xdr:to xmlns:xdr="http://schemas.openxmlformats.org/drawingml/2006/spreadsheetDrawing">
      <xdr:col>23</xdr:col>
      <xdr:colOff>184150</xdr:colOff>
      <xdr:row>83</xdr:row>
      <xdr:rowOff>99060</xdr:rowOff>
    </xdr:to>
    <xdr:sp macro="" textlink="">
      <xdr:nvSpPr>
        <xdr:cNvPr id="199" name="フローチャート: 判断 198"/>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114300</xdr:rowOff>
    </xdr:from>
    <xdr:to xmlns:xdr="http://schemas.openxmlformats.org/drawingml/2006/spreadsheetDrawing">
      <xdr:col>19</xdr:col>
      <xdr:colOff>133350</xdr:colOff>
      <xdr:row>83</xdr:row>
      <xdr:rowOff>29845</xdr:rowOff>
    </xdr:to>
    <xdr:cxnSp macro="">
      <xdr:nvCxnSpPr>
        <xdr:cNvPr id="200" name="直線コネクタ 199"/>
        <xdr:cNvCxnSpPr/>
      </xdr:nvCxnSpPr>
      <xdr:spPr>
        <a:xfrm>
          <a:off x="3225800" y="1400175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123825</xdr:rowOff>
    </xdr:from>
    <xdr:to xmlns:xdr="http://schemas.openxmlformats.org/drawingml/2006/spreadsheetDrawing">
      <xdr:col>19</xdr:col>
      <xdr:colOff>184150</xdr:colOff>
      <xdr:row>83</xdr:row>
      <xdr:rowOff>53975</xdr:rowOff>
    </xdr:to>
    <xdr:sp macro="" textlink="">
      <xdr:nvSpPr>
        <xdr:cNvPr id="201" name="フローチャート: 判断 200"/>
        <xdr:cNvSpPr/>
      </xdr:nvSpPr>
      <xdr:spPr>
        <a:xfrm>
          <a:off x="40640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64135</xdr:rowOff>
    </xdr:from>
    <xdr:ext cx="736600" cy="258445"/>
    <xdr:sp macro="" textlink="">
      <xdr:nvSpPr>
        <xdr:cNvPr id="202" name="テキスト ボックス 201"/>
        <xdr:cNvSpPr txBox="1"/>
      </xdr:nvSpPr>
      <xdr:spPr>
        <a:xfrm>
          <a:off x="3733800" y="13951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147320</xdr:rowOff>
    </xdr:from>
    <xdr:to xmlns:xdr="http://schemas.openxmlformats.org/drawingml/2006/spreadsheetDrawing">
      <xdr:col>15</xdr:col>
      <xdr:colOff>82550</xdr:colOff>
      <xdr:row>81</xdr:row>
      <xdr:rowOff>114300</xdr:rowOff>
    </xdr:to>
    <xdr:cxnSp macro="">
      <xdr:nvCxnSpPr>
        <xdr:cNvPr id="203" name="直線コネクタ 202"/>
        <xdr:cNvCxnSpPr/>
      </xdr:nvCxnSpPr>
      <xdr:spPr>
        <a:xfrm>
          <a:off x="2336800" y="1386332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30480</xdr:rowOff>
    </xdr:from>
    <xdr:to xmlns:xdr="http://schemas.openxmlformats.org/drawingml/2006/spreadsheetDrawing">
      <xdr:col>15</xdr:col>
      <xdr:colOff>133350</xdr:colOff>
      <xdr:row>82</xdr:row>
      <xdr:rowOff>132080</xdr:rowOff>
    </xdr:to>
    <xdr:sp macro="" textlink="">
      <xdr:nvSpPr>
        <xdr:cNvPr id="204" name="フローチャート: 判断 203"/>
        <xdr:cNvSpPr/>
      </xdr:nvSpPr>
      <xdr:spPr>
        <a:xfrm>
          <a:off x="3175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116840</xdr:rowOff>
    </xdr:from>
    <xdr:ext cx="762000" cy="259080"/>
    <xdr:sp macro="" textlink="">
      <xdr:nvSpPr>
        <xdr:cNvPr id="205" name="テキスト ボックス 204"/>
        <xdr:cNvSpPr txBox="1"/>
      </xdr:nvSpPr>
      <xdr:spPr>
        <a:xfrm>
          <a:off x="2844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106045</xdr:rowOff>
    </xdr:from>
    <xdr:to xmlns:xdr="http://schemas.openxmlformats.org/drawingml/2006/spreadsheetDrawing">
      <xdr:col>11</xdr:col>
      <xdr:colOff>31750</xdr:colOff>
      <xdr:row>80</xdr:row>
      <xdr:rowOff>147320</xdr:rowOff>
    </xdr:to>
    <xdr:cxnSp macro="">
      <xdr:nvCxnSpPr>
        <xdr:cNvPr id="206" name="直線コネクタ 205"/>
        <xdr:cNvCxnSpPr/>
      </xdr:nvCxnSpPr>
      <xdr:spPr>
        <a:xfrm>
          <a:off x="1447800" y="13822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71755</xdr:rowOff>
    </xdr:from>
    <xdr:to xmlns:xdr="http://schemas.openxmlformats.org/drawingml/2006/spreadsheetDrawing">
      <xdr:col>11</xdr:col>
      <xdr:colOff>82550</xdr:colOff>
      <xdr:row>82</xdr:row>
      <xdr:rowOff>1905</xdr:rowOff>
    </xdr:to>
    <xdr:sp macro="" textlink="">
      <xdr:nvSpPr>
        <xdr:cNvPr id="207" name="フローチャート: 判断 206"/>
        <xdr:cNvSpPr/>
      </xdr:nvSpPr>
      <xdr:spPr>
        <a:xfrm>
          <a:off x="2286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158115</xdr:rowOff>
    </xdr:from>
    <xdr:ext cx="762000" cy="258445"/>
    <xdr:sp macro="" textlink="">
      <xdr:nvSpPr>
        <xdr:cNvPr id="208" name="テキスト ボックス 207"/>
        <xdr:cNvSpPr txBox="1"/>
      </xdr:nvSpPr>
      <xdr:spPr>
        <a:xfrm>
          <a:off x="1955800" y="1404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09" name="フローチャート: 判断 208"/>
        <xdr:cNvSpPr/>
      </xdr:nvSpPr>
      <xdr:spPr>
        <a:xfrm>
          <a:off x="1397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114300</xdr:rowOff>
    </xdr:from>
    <xdr:ext cx="762000" cy="259080"/>
    <xdr:sp macro="" textlink="">
      <xdr:nvSpPr>
        <xdr:cNvPr id="210" name="テキスト ボックス 209"/>
        <xdr:cNvSpPr txBox="1"/>
      </xdr:nvSpPr>
      <xdr:spPr>
        <a:xfrm>
          <a:off x="1066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23495</xdr:rowOff>
    </xdr:from>
    <xdr:to xmlns:xdr="http://schemas.openxmlformats.org/drawingml/2006/spreadsheetDrawing">
      <xdr:col>23</xdr:col>
      <xdr:colOff>184150</xdr:colOff>
      <xdr:row>82</xdr:row>
      <xdr:rowOff>125095</xdr:rowOff>
    </xdr:to>
    <xdr:sp macro="" textlink="">
      <xdr:nvSpPr>
        <xdr:cNvPr id="216" name="楕円 215"/>
        <xdr:cNvSpPr/>
      </xdr:nvSpPr>
      <xdr:spPr>
        <a:xfrm>
          <a:off x="49022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40640</xdr:rowOff>
    </xdr:from>
    <xdr:ext cx="762000" cy="258445"/>
    <xdr:sp macro="" textlink="">
      <xdr:nvSpPr>
        <xdr:cNvPr id="217" name="人件費・物件費等の状況該当値テキスト"/>
        <xdr:cNvSpPr txBox="1"/>
      </xdr:nvSpPr>
      <xdr:spPr>
        <a:xfrm>
          <a:off x="5041900" y="1392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218" name="楕円 217"/>
        <xdr:cNvSpPr/>
      </xdr:nvSpPr>
      <xdr:spPr>
        <a:xfrm>
          <a:off x="40640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66040</xdr:rowOff>
    </xdr:from>
    <xdr:ext cx="736600" cy="258445"/>
    <xdr:sp macro="" textlink="">
      <xdr:nvSpPr>
        <xdr:cNvPr id="219" name="テキスト ボックス 218"/>
        <xdr:cNvSpPr txBox="1"/>
      </xdr:nvSpPr>
      <xdr:spPr>
        <a:xfrm>
          <a:off x="3733800" y="14296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63500</xdr:rowOff>
    </xdr:from>
    <xdr:to xmlns:xdr="http://schemas.openxmlformats.org/drawingml/2006/spreadsheetDrawing">
      <xdr:col>15</xdr:col>
      <xdr:colOff>133350</xdr:colOff>
      <xdr:row>81</xdr:row>
      <xdr:rowOff>165100</xdr:rowOff>
    </xdr:to>
    <xdr:sp macro="" textlink="">
      <xdr:nvSpPr>
        <xdr:cNvPr id="220" name="楕円 219"/>
        <xdr:cNvSpPr/>
      </xdr:nvSpPr>
      <xdr:spPr>
        <a:xfrm>
          <a:off x="3175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3810</xdr:rowOff>
    </xdr:from>
    <xdr:ext cx="762000" cy="259080"/>
    <xdr:sp macro="" textlink="">
      <xdr:nvSpPr>
        <xdr:cNvPr id="221" name="テキスト ボックス 220"/>
        <xdr:cNvSpPr txBox="1"/>
      </xdr:nvSpPr>
      <xdr:spPr>
        <a:xfrm>
          <a:off x="2844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96520</xdr:rowOff>
    </xdr:from>
    <xdr:to xmlns:xdr="http://schemas.openxmlformats.org/drawingml/2006/spreadsheetDrawing">
      <xdr:col>11</xdr:col>
      <xdr:colOff>82550</xdr:colOff>
      <xdr:row>81</xdr:row>
      <xdr:rowOff>26670</xdr:rowOff>
    </xdr:to>
    <xdr:sp macro="" textlink="">
      <xdr:nvSpPr>
        <xdr:cNvPr id="222" name="楕円 221"/>
        <xdr:cNvSpPr/>
      </xdr:nvSpPr>
      <xdr:spPr>
        <a:xfrm>
          <a:off x="22860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36830</xdr:rowOff>
    </xdr:from>
    <xdr:ext cx="762000" cy="259080"/>
    <xdr:sp macro="" textlink="">
      <xdr:nvSpPr>
        <xdr:cNvPr id="223" name="テキスト ボックス 222"/>
        <xdr:cNvSpPr txBox="1"/>
      </xdr:nvSpPr>
      <xdr:spPr>
        <a:xfrm>
          <a:off x="1955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55245</xdr:rowOff>
    </xdr:from>
    <xdr:to xmlns:xdr="http://schemas.openxmlformats.org/drawingml/2006/spreadsheetDrawing">
      <xdr:col>7</xdr:col>
      <xdr:colOff>31750</xdr:colOff>
      <xdr:row>80</xdr:row>
      <xdr:rowOff>156845</xdr:rowOff>
    </xdr:to>
    <xdr:sp macro="" textlink="">
      <xdr:nvSpPr>
        <xdr:cNvPr id="224" name="楕円 223"/>
        <xdr:cNvSpPr/>
      </xdr:nvSpPr>
      <xdr:spPr>
        <a:xfrm>
          <a:off x="1397000" y="137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167005</xdr:rowOff>
    </xdr:from>
    <xdr:ext cx="762000" cy="258445"/>
    <xdr:sp macro="" textlink="">
      <xdr:nvSpPr>
        <xdr:cNvPr id="225" name="テキスト ボックス 224"/>
        <xdr:cNvSpPr txBox="1"/>
      </xdr:nvSpPr>
      <xdr:spPr>
        <a:xfrm>
          <a:off x="1066800" y="1354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早期退職勧奨制度の実施などにより、経験年数</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年以上の職員の平均給与が下がり、類似団体平均よりも低い水準となった。今後も、大村市人材育成基本方針に基づき、職務や職責などに応じた職員の適材適所の配置による組織の活性化及び組織力の向上などに取り組んで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2" name="テキスト ボックス 241"/>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4" name="テキスト ボックス 243"/>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121285</xdr:rowOff>
    </xdr:to>
    <xdr:cxnSp macro="">
      <xdr:nvCxnSpPr>
        <xdr:cNvPr id="256" name="直線コネクタ 255"/>
        <xdr:cNvCxnSpPr/>
      </xdr:nvCxnSpPr>
      <xdr:spPr>
        <a:xfrm flipV="1">
          <a:off x="17018000"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7"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8" name="直線コネクタ 257"/>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9"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60" name="直線コネクタ 259"/>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169545</xdr:rowOff>
    </xdr:from>
    <xdr:to xmlns:xdr="http://schemas.openxmlformats.org/drawingml/2006/spreadsheetDrawing">
      <xdr:col>81</xdr:col>
      <xdr:colOff>44450</xdr:colOff>
      <xdr:row>86</xdr:row>
      <xdr:rowOff>32385</xdr:rowOff>
    </xdr:to>
    <xdr:cxnSp macro="">
      <xdr:nvCxnSpPr>
        <xdr:cNvPr id="261" name="直線コネクタ 260"/>
        <xdr:cNvCxnSpPr/>
      </xdr:nvCxnSpPr>
      <xdr:spPr>
        <a:xfrm flipV="1">
          <a:off x="16179800" y="147427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6350</xdr:rowOff>
    </xdr:from>
    <xdr:ext cx="762000" cy="258445"/>
    <xdr:sp macro="" textlink="">
      <xdr:nvSpPr>
        <xdr:cNvPr id="262" name="給与水準   （国との比較）平均値テキスト"/>
        <xdr:cNvSpPr txBox="1"/>
      </xdr:nvSpPr>
      <xdr:spPr>
        <a:xfrm>
          <a:off x="17106900" y="14751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3" name="フローチャート: 判断 262"/>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32385</xdr:rowOff>
    </xdr:from>
    <xdr:to xmlns:xdr="http://schemas.openxmlformats.org/drawingml/2006/spreadsheetDrawing">
      <xdr:col>77</xdr:col>
      <xdr:colOff>44450</xdr:colOff>
      <xdr:row>86</xdr:row>
      <xdr:rowOff>135890</xdr:rowOff>
    </xdr:to>
    <xdr:cxnSp macro="">
      <xdr:nvCxnSpPr>
        <xdr:cNvPr id="264" name="直線コネクタ 263"/>
        <xdr:cNvCxnSpPr/>
      </xdr:nvCxnSpPr>
      <xdr:spPr>
        <a:xfrm flipV="1">
          <a:off x="15290800" y="147770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66" name="テキスト ボックス 265"/>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135890</xdr:rowOff>
    </xdr:from>
    <xdr:to xmlns:xdr="http://schemas.openxmlformats.org/drawingml/2006/spreadsheetDrawing">
      <xdr:col>72</xdr:col>
      <xdr:colOff>203200</xdr:colOff>
      <xdr:row>86</xdr:row>
      <xdr:rowOff>153035</xdr:rowOff>
    </xdr:to>
    <xdr:cxnSp macro="">
      <xdr:nvCxnSpPr>
        <xdr:cNvPr id="267" name="直線コネクタ 266"/>
        <xdr:cNvCxnSpPr/>
      </xdr:nvCxnSpPr>
      <xdr:spPr>
        <a:xfrm flipV="1">
          <a:off x="14401800" y="1488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9" name="テキスト ボックス 268"/>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153035</xdr:rowOff>
    </xdr:from>
    <xdr:to xmlns:xdr="http://schemas.openxmlformats.org/drawingml/2006/spreadsheetDrawing">
      <xdr:col>68</xdr:col>
      <xdr:colOff>152400</xdr:colOff>
      <xdr:row>87</xdr:row>
      <xdr:rowOff>33655</xdr:rowOff>
    </xdr:to>
    <xdr:cxnSp macro="">
      <xdr:nvCxnSpPr>
        <xdr:cNvPr id="270" name="直線コネクタ 269"/>
        <xdr:cNvCxnSpPr/>
      </xdr:nvCxnSpPr>
      <xdr:spPr>
        <a:xfrm flipV="1">
          <a:off x="13512800" y="148977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71" name="フローチャート: 判断 270"/>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58445"/>
    <xdr:sp macro="" textlink="">
      <xdr:nvSpPr>
        <xdr:cNvPr id="272" name="テキスト ボックス 271"/>
        <xdr:cNvSpPr txBox="1"/>
      </xdr:nvSpPr>
      <xdr:spPr>
        <a:xfrm>
          <a:off x="14020800" y="1458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2000" cy="258445"/>
    <xdr:sp macro="" textlink="">
      <xdr:nvSpPr>
        <xdr:cNvPr id="274" name="テキスト ボックス 273"/>
        <xdr:cNvSpPr txBox="1"/>
      </xdr:nvSpPr>
      <xdr:spPr>
        <a:xfrm>
          <a:off x="1313180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80" name="楕円 279"/>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135255</xdr:rowOff>
    </xdr:from>
    <xdr:ext cx="762000" cy="258445"/>
    <xdr:sp macro="" textlink="">
      <xdr:nvSpPr>
        <xdr:cNvPr id="281" name="給与水準   （国との比較）該当値テキスト"/>
        <xdr:cNvSpPr txBox="1"/>
      </xdr:nvSpPr>
      <xdr:spPr>
        <a:xfrm>
          <a:off x="171069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153035</xdr:rowOff>
    </xdr:from>
    <xdr:to xmlns:xdr="http://schemas.openxmlformats.org/drawingml/2006/spreadsheetDrawing">
      <xdr:col>77</xdr:col>
      <xdr:colOff>95250</xdr:colOff>
      <xdr:row>86</xdr:row>
      <xdr:rowOff>83185</xdr:rowOff>
    </xdr:to>
    <xdr:sp macro="" textlink="">
      <xdr:nvSpPr>
        <xdr:cNvPr id="282" name="楕円 281"/>
        <xdr:cNvSpPr/>
      </xdr:nvSpPr>
      <xdr:spPr>
        <a:xfrm>
          <a:off x="16129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93345</xdr:rowOff>
    </xdr:from>
    <xdr:ext cx="736600" cy="259080"/>
    <xdr:sp macro="" textlink="">
      <xdr:nvSpPr>
        <xdr:cNvPr id="283" name="テキスト ボックス 282"/>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84" name="楕円 283"/>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0</xdr:rowOff>
    </xdr:from>
    <xdr:ext cx="762000" cy="259080"/>
    <xdr:sp macro="" textlink="">
      <xdr:nvSpPr>
        <xdr:cNvPr id="285" name="テキスト ボックス 284"/>
        <xdr:cNvSpPr txBox="1"/>
      </xdr:nvSpPr>
      <xdr:spPr>
        <a:xfrm>
          <a:off x="14909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86" name="楕円 285"/>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8445"/>
    <xdr:sp macro="" textlink="">
      <xdr:nvSpPr>
        <xdr:cNvPr id="287" name="テキスト ボックス 286"/>
        <xdr:cNvSpPr txBox="1"/>
      </xdr:nvSpPr>
      <xdr:spPr>
        <a:xfrm>
          <a:off x="14020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154940</xdr:rowOff>
    </xdr:from>
    <xdr:to xmlns:xdr="http://schemas.openxmlformats.org/drawingml/2006/spreadsheetDrawing">
      <xdr:col>64</xdr:col>
      <xdr:colOff>152400</xdr:colOff>
      <xdr:row>87</xdr:row>
      <xdr:rowOff>84455</xdr:rowOff>
    </xdr:to>
    <xdr:sp macro="" textlink="">
      <xdr:nvSpPr>
        <xdr:cNvPr id="288" name="楕円 287"/>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69215</xdr:rowOff>
    </xdr:from>
    <xdr:ext cx="762000" cy="259080"/>
    <xdr:sp macro="" textlink="">
      <xdr:nvSpPr>
        <xdr:cNvPr id="289" name="テキスト ボックス 288"/>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職員数の状況については、人口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人当たり職員数は類似団体と比較し少ない（</a:t>
          </a:r>
          <a:r>
            <a:rPr kumimoji="1" lang="en-US" altLang="ja-JP" sz="1200">
              <a:solidFill>
                <a:schemeClr val="dk1"/>
              </a:solidFill>
              <a:effectLst/>
              <a:latin typeface="ＭＳ Ｐゴシック"/>
              <a:ea typeface="ＭＳ Ｐゴシック"/>
              <a:cs typeface="+mn-cs"/>
            </a:rPr>
            <a:t>5.56</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6.54</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0.98</a:t>
          </a:r>
          <a:r>
            <a:rPr kumimoji="1" lang="ja-JP" altLang="ja-JP" sz="1200">
              <a:solidFill>
                <a:schemeClr val="dk1"/>
              </a:solidFill>
              <a:effectLst/>
              <a:latin typeface="ＭＳ Ｐゴシック"/>
              <a:ea typeface="ＭＳ Ｐゴシック"/>
              <a:cs typeface="+mn-cs"/>
            </a:rPr>
            <a:t>人）。財政健全化計画期間（平成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年度）における退職者不補充に加え、第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次行財政改革実施計画期間（平成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年度）における非常勤・再任用職員の活用や早期退職勧奨制度を実施したことにより、職員数及び人件費総量の抑制に繋がっている。今後は、ポストコロナ時代の新しい生活様式や新庁舎建設に向けて、</a:t>
          </a:r>
          <a:r>
            <a:rPr kumimoji="1" lang="en-US" altLang="ja-JP" sz="1200">
              <a:solidFill>
                <a:schemeClr val="dk1"/>
              </a:solidFill>
              <a:effectLst/>
              <a:latin typeface="ＭＳ Ｐゴシック"/>
              <a:ea typeface="ＭＳ Ｐゴシック"/>
              <a:cs typeface="+mn-cs"/>
            </a:rPr>
            <a:t>ICT</a:t>
          </a:r>
          <a:r>
            <a:rPr kumimoji="1" lang="ja-JP" altLang="ja-JP" sz="12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3" name="テキスト ボックス 312"/>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5" name="テキスト ボックス 314"/>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29210</xdr:rowOff>
    </xdr:from>
    <xdr:to xmlns:xdr="http://schemas.openxmlformats.org/drawingml/2006/spreadsheetDrawing">
      <xdr:col>81</xdr:col>
      <xdr:colOff>44450</xdr:colOff>
      <xdr:row>67</xdr:row>
      <xdr:rowOff>37465</xdr:rowOff>
    </xdr:to>
    <xdr:cxnSp macro="">
      <xdr:nvCxnSpPr>
        <xdr:cNvPr id="319" name="直線コネクタ 318"/>
        <xdr:cNvCxnSpPr/>
      </xdr:nvCxnSpPr>
      <xdr:spPr>
        <a:xfrm flipV="1">
          <a:off x="17018000"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2000" cy="259080"/>
    <xdr:sp macro="" textlink="">
      <xdr:nvSpPr>
        <xdr:cNvPr id="320" name="定員管理の状況最小値テキスト"/>
        <xdr:cNvSpPr txBox="1"/>
      </xdr:nvSpPr>
      <xdr:spPr>
        <a:xfrm>
          <a:off x="1710690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21" name="直線コネクタ 320"/>
        <xdr:cNvCxnSpPr/>
      </xdr:nvCxnSpPr>
      <xdr:spPr>
        <a:xfrm>
          <a:off x="16929100" y="1152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114935</xdr:rowOff>
    </xdr:from>
    <xdr:ext cx="762000" cy="259080"/>
    <xdr:sp macro="" textlink="">
      <xdr:nvSpPr>
        <xdr:cNvPr id="322" name="定員管理の状況最大値テキスト"/>
        <xdr:cNvSpPr txBox="1"/>
      </xdr:nvSpPr>
      <xdr:spPr>
        <a:xfrm>
          <a:off x="17106900" y="971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29210</xdr:rowOff>
    </xdr:from>
    <xdr:to xmlns:xdr="http://schemas.openxmlformats.org/drawingml/2006/spreadsheetDrawing">
      <xdr:col>81</xdr:col>
      <xdr:colOff>133350</xdr:colOff>
      <xdr:row>58</xdr:row>
      <xdr:rowOff>29210</xdr:rowOff>
    </xdr:to>
    <xdr:cxnSp macro="">
      <xdr:nvCxnSpPr>
        <xdr:cNvPr id="323" name="直線コネクタ 322"/>
        <xdr:cNvCxnSpPr/>
      </xdr:nvCxnSpPr>
      <xdr:spPr>
        <a:xfrm>
          <a:off x="169291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17780</xdr:rowOff>
    </xdr:from>
    <xdr:to xmlns:xdr="http://schemas.openxmlformats.org/drawingml/2006/spreadsheetDrawing">
      <xdr:col>81</xdr:col>
      <xdr:colOff>44450</xdr:colOff>
      <xdr:row>60</xdr:row>
      <xdr:rowOff>27305</xdr:rowOff>
    </xdr:to>
    <xdr:cxnSp macro="">
      <xdr:nvCxnSpPr>
        <xdr:cNvPr id="324" name="直線コネクタ 323"/>
        <xdr:cNvCxnSpPr/>
      </xdr:nvCxnSpPr>
      <xdr:spPr>
        <a:xfrm flipV="1">
          <a:off x="16179800" y="10304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135890</xdr:rowOff>
    </xdr:from>
    <xdr:ext cx="762000" cy="259080"/>
    <xdr:sp macro="" textlink="">
      <xdr:nvSpPr>
        <xdr:cNvPr id="325" name="定員管理の状況平均値テキスト"/>
        <xdr:cNvSpPr txBox="1"/>
      </xdr:nvSpPr>
      <xdr:spPr>
        <a:xfrm>
          <a:off x="17106900" y="1042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163830</xdr:rowOff>
    </xdr:from>
    <xdr:to xmlns:xdr="http://schemas.openxmlformats.org/drawingml/2006/spreadsheetDrawing">
      <xdr:col>81</xdr:col>
      <xdr:colOff>95250</xdr:colOff>
      <xdr:row>61</xdr:row>
      <xdr:rowOff>93980</xdr:rowOff>
    </xdr:to>
    <xdr:sp macro="" textlink="">
      <xdr:nvSpPr>
        <xdr:cNvPr id="326" name="フローチャート: 判断 325"/>
        <xdr:cNvSpPr/>
      </xdr:nvSpPr>
      <xdr:spPr>
        <a:xfrm>
          <a:off x="169672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27305</xdr:rowOff>
    </xdr:from>
    <xdr:to xmlns:xdr="http://schemas.openxmlformats.org/drawingml/2006/spreadsheetDrawing">
      <xdr:col>77</xdr:col>
      <xdr:colOff>44450</xdr:colOff>
      <xdr:row>60</xdr:row>
      <xdr:rowOff>33655</xdr:rowOff>
    </xdr:to>
    <xdr:cxnSp macro="">
      <xdr:nvCxnSpPr>
        <xdr:cNvPr id="327" name="直線コネクタ 326"/>
        <xdr:cNvCxnSpPr/>
      </xdr:nvCxnSpPr>
      <xdr:spPr>
        <a:xfrm flipV="1">
          <a:off x="15290800" y="10314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28" name="フローチャート: 判断 327"/>
        <xdr:cNvSpPr/>
      </xdr:nvSpPr>
      <xdr:spPr>
        <a:xfrm>
          <a:off x="16129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72390</xdr:rowOff>
    </xdr:from>
    <xdr:ext cx="736600" cy="259080"/>
    <xdr:sp macro="" textlink="">
      <xdr:nvSpPr>
        <xdr:cNvPr id="329" name="テキスト ボックス 328"/>
        <xdr:cNvSpPr txBox="1"/>
      </xdr:nvSpPr>
      <xdr:spPr>
        <a:xfrm>
          <a:off x="15798800"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33655</xdr:rowOff>
    </xdr:from>
    <xdr:to xmlns:xdr="http://schemas.openxmlformats.org/drawingml/2006/spreadsheetDrawing">
      <xdr:col>72</xdr:col>
      <xdr:colOff>203200</xdr:colOff>
      <xdr:row>60</xdr:row>
      <xdr:rowOff>39370</xdr:rowOff>
    </xdr:to>
    <xdr:cxnSp macro="">
      <xdr:nvCxnSpPr>
        <xdr:cNvPr id="330" name="直線コネクタ 329"/>
        <xdr:cNvCxnSpPr/>
      </xdr:nvCxnSpPr>
      <xdr:spPr>
        <a:xfrm flipV="1">
          <a:off x="14401800" y="10320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132080</xdr:rowOff>
    </xdr:from>
    <xdr:to xmlns:xdr="http://schemas.openxmlformats.org/drawingml/2006/spreadsheetDrawing">
      <xdr:col>73</xdr:col>
      <xdr:colOff>44450</xdr:colOff>
      <xdr:row>61</xdr:row>
      <xdr:rowOff>61595</xdr:rowOff>
    </xdr:to>
    <xdr:sp macro="" textlink="">
      <xdr:nvSpPr>
        <xdr:cNvPr id="331" name="フローチャート: 判断 330"/>
        <xdr:cNvSpPr/>
      </xdr:nvSpPr>
      <xdr:spPr>
        <a:xfrm>
          <a:off x="15240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46355</xdr:rowOff>
    </xdr:from>
    <xdr:ext cx="762000" cy="259080"/>
    <xdr:sp macro="" textlink="">
      <xdr:nvSpPr>
        <xdr:cNvPr id="332" name="テキスト ボックス 331"/>
        <xdr:cNvSpPr txBox="1"/>
      </xdr:nvSpPr>
      <xdr:spPr>
        <a:xfrm>
          <a:off x="14909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39370</xdr:rowOff>
    </xdr:from>
    <xdr:to xmlns:xdr="http://schemas.openxmlformats.org/drawingml/2006/spreadsheetDrawing">
      <xdr:col>68</xdr:col>
      <xdr:colOff>152400</xdr:colOff>
      <xdr:row>60</xdr:row>
      <xdr:rowOff>41275</xdr:rowOff>
    </xdr:to>
    <xdr:cxnSp macro="">
      <xdr:nvCxnSpPr>
        <xdr:cNvPr id="333" name="直線コネクタ 332"/>
        <xdr:cNvCxnSpPr/>
      </xdr:nvCxnSpPr>
      <xdr:spPr>
        <a:xfrm flipV="1">
          <a:off x="13512800" y="10326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203200</xdr:colOff>
      <xdr:row>61</xdr:row>
      <xdr:rowOff>47625</xdr:rowOff>
    </xdr:to>
    <xdr:sp macro="" textlink="">
      <xdr:nvSpPr>
        <xdr:cNvPr id="334" name="フローチャート: 判断 333"/>
        <xdr:cNvSpPr/>
      </xdr:nvSpPr>
      <xdr:spPr>
        <a:xfrm>
          <a:off x="14351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32385</xdr:rowOff>
    </xdr:from>
    <xdr:ext cx="762000" cy="258445"/>
    <xdr:sp macro="" textlink="">
      <xdr:nvSpPr>
        <xdr:cNvPr id="335" name="テキスト ボックス 334"/>
        <xdr:cNvSpPr txBox="1"/>
      </xdr:nvSpPr>
      <xdr:spPr>
        <a:xfrm>
          <a:off x="14020800" y="10490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100965</xdr:rowOff>
    </xdr:from>
    <xdr:to xmlns:xdr="http://schemas.openxmlformats.org/drawingml/2006/spreadsheetDrawing">
      <xdr:col>64</xdr:col>
      <xdr:colOff>152400</xdr:colOff>
      <xdr:row>61</xdr:row>
      <xdr:rowOff>31115</xdr:rowOff>
    </xdr:to>
    <xdr:sp macro="" textlink="">
      <xdr:nvSpPr>
        <xdr:cNvPr id="336" name="フローチャート: 判断 335"/>
        <xdr:cNvSpPr/>
      </xdr:nvSpPr>
      <xdr:spPr>
        <a:xfrm>
          <a:off x="13462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16510</xdr:rowOff>
    </xdr:from>
    <xdr:ext cx="762000" cy="259080"/>
    <xdr:sp macro="" textlink="">
      <xdr:nvSpPr>
        <xdr:cNvPr id="337" name="テキスト ボックス 336"/>
        <xdr:cNvSpPr txBox="1"/>
      </xdr:nvSpPr>
      <xdr:spPr>
        <a:xfrm>
          <a:off x="13131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137795</xdr:rowOff>
    </xdr:from>
    <xdr:to xmlns:xdr="http://schemas.openxmlformats.org/drawingml/2006/spreadsheetDrawing">
      <xdr:col>81</xdr:col>
      <xdr:colOff>95250</xdr:colOff>
      <xdr:row>60</xdr:row>
      <xdr:rowOff>67945</xdr:rowOff>
    </xdr:to>
    <xdr:sp macro="" textlink="">
      <xdr:nvSpPr>
        <xdr:cNvPr id="343" name="楕円 342"/>
        <xdr:cNvSpPr/>
      </xdr:nvSpPr>
      <xdr:spPr>
        <a:xfrm>
          <a:off x="169672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154940</xdr:rowOff>
    </xdr:from>
    <xdr:ext cx="762000" cy="258445"/>
    <xdr:sp macro="" textlink="">
      <xdr:nvSpPr>
        <xdr:cNvPr id="344" name="定員管理の状況該当値テキスト"/>
        <xdr:cNvSpPr txBox="1"/>
      </xdr:nvSpPr>
      <xdr:spPr>
        <a:xfrm>
          <a:off x="1710690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147955</xdr:rowOff>
    </xdr:from>
    <xdr:to xmlns:xdr="http://schemas.openxmlformats.org/drawingml/2006/spreadsheetDrawing">
      <xdr:col>77</xdr:col>
      <xdr:colOff>95250</xdr:colOff>
      <xdr:row>60</xdr:row>
      <xdr:rowOff>78105</xdr:rowOff>
    </xdr:to>
    <xdr:sp macro="" textlink="">
      <xdr:nvSpPr>
        <xdr:cNvPr id="345" name="楕円 344"/>
        <xdr:cNvSpPr/>
      </xdr:nvSpPr>
      <xdr:spPr>
        <a:xfrm>
          <a:off x="16129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88265</xdr:rowOff>
    </xdr:from>
    <xdr:ext cx="736600" cy="258445"/>
    <xdr:sp macro="" textlink="">
      <xdr:nvSpPr>
        <xdr:cNvPr id="346" name="テキスト ボックス 345"/>
        <xdr:cNvSpPr txBox="1"/>
      </xdr:nvSpPr>
      <xdr:spPr>
        <a:xfrm>
          <a:off x="15798800" y="1003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154940</xdr:rowOff>
    </xdr:from>
    <xdr:to xmlns:xdr="http://schemas.openxmlformats.org/drawingml/2006/spreadsheetDrawing">
      <xdr:col>73</xdr:col>
      <xdr:colOff>44450</xdr:colOff>
      <xdr:row>60</xdr:row>
      <xdr:rowOff>84455</xdr:rowOff>
    </xdr:to>
    <xdr:sp macro="" textlink="">
      <xdr:nvSpPr>
        <xdr:cNvPr id="347" name="楕円 346"/>
        <xdr:cNvSpPr/>
      </xdr:nvSpPr>
      <xdr:spPr>
        <a:xfrm>
          <a:off x="15240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94615</xdr:rowOff>
    </xdr:from>
    <xdr:ext cx="762000" cy="259080"/>
    <xdr:sp macro="" textlink="">
      <xdr:nvSpPr>
        <xdr:cNvPr id="348" name="テキスト ボックス 347"/>
        <xdr:cNvSpPr txBox="1"/>
      </xdr:nvSpPr>
      <xdr:spPr>
        <a:xfrm>
          <a:off x="14909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160020</xdr:rowOff>
    </xdr:from>
    <xdr:to xmlns:xdr="http://schemas.openxmlformats.org/drawingml/2006/spreadsheetDrawing">
      <xdr:col>68</xdr:col>
      <xdr:colOff>203200</xdr:colOff>
      <xdr:row>60</xdr:row>
      <xdr:rowOff>90170</xdr:rowOff>
    </xdr:to>
    <xdr:sp macro="" textlink="">
      <xdr:nvSpPr>
        <xdr:cNvPr id="349" name="楕円 348"/>
        <xdr:cNvSpPr/>
      </xdr:nvSpPr>
      <xdr:spPr>
        <a:xfrm>
          <a:off x="14351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100330</xdr:rowOff>
    </xdr:from>
    <xdr:ext cx="762000" cy="258445"/>
    <xdr:sp macro="" textlink="">
      <xdr:nvSpPr>
        <xdr:cNvPr id="350" name="テキスト ボックス 349"/>
        <xdr:cNvSpPr txBox="1"/>
      </xdr:nvSpPr>
      <xdr:spPr>
        <a:xfrm>
          <a:off x="14020800" y="1004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161925</xdr:rowOff>
    </xdr:from>
    <xdr:to xmlns:xdr="http://schemas.openxmlformats.org/drawingml/2006/spreadsheetDrawing">
      <xdr:col>64</xdr:col>
      <xdr:colOff>152400</xdr:colOff>
      <xdr:row>60</xdr:row>
      <xdr:rowOff>92075</xdr:rowOff>
    </xdr:to>
    <xdr:sp macro="" textlink="">
      <xdr:nvSpPr>
        <xdr:cNvPr id="351" name="楕円 350"/>
        <xdr:cNvSpPr/>
      </xdr:nvSpPr>
      <xdr:spPr>
        <a:xfrm>
          <a:off x="1346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102235</xdr:rowOff>
    </xdr:from>
    <xdr:ext cx="762000" cy="258445"/>
    <xdr:sp macro="" textlink="">
      <xdr:nvSpPr>
        <xdr:cNvPr id="352" name="テキスト ボックス 351"/>
        <xdr:cNvSpPr txBox="1"/>
      </xdr:nvSpPr>
      <xdr:spPr>
        <a:xfrm>
          <a:off x="13131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平成27年から平成29年に借り入れた市民病院整備に係る償還額の増や、デジタル防災無線の償還額は増加したが、平成３０年度と比較して標準財政規模が22億程度増加していることから、実質公債費比率が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今後は、大型建設事業の元金償還開始により比率は悪化する見通しであるが、繰上償還の実施などの取り組みによる公債費の適正化を図り、財政運営基本方針に定める当面の規制ライン</a:t>
          </a:r>
          <a:r>
            <a:rPr kumimoji="1" lang="en-US" altLang="ja-JP" sz="1200">
              <a:solidFill>
                <a:schemeClr val="dk1"/>
              </a:solidFill>
              <a:effectLst/>
              <a:latin typeface="ＭＳ Ｐゴシック"/>
              <a:ea typeface="ＭＳ Ｐゴシック"/>
              <a:cs typeface="+mn-cs"/>
            </a:rPr>
            <a:t>14</a:t>
          </a:r>
          <a:r>
            <a:rPr kumimoji="1" lang="ja-JP" altLang="ja-JP" sz="1200">
              <a:solidFill>
                <a:schemeClr val="dk1"/>
              </a:solidFill>
              <a:effectLst/>
              <a:latin typeface="ＭＳ Ｐゴシック"/>
              <a:ea typeface="ＭＳ Ｐゴシック"/>
              <a:cs typeface="+mn-cs"/>
            </a:rPr>
            <a:t>％を超えない水準を維持することとする。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17780</xdr:rowOff>
    </xdr:to>
    <xdr:cxnSp macro="">
      <xdr:nvCxnSpPr>
        <xdr:cNvPr id="380" name="直線コネクタ 379"/>
        <xdr:cNvCxnSpPr/>
      </xdr:nvCxnSpPr>
      <xdr:spPr>
        <a:xfrm flipV="1">
          <a:off x="17018000"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161290</xdr:rowOff>
    </xdr:from>
    <xdr:ext cx="762000" cy="259080"/>
    <xdr:sp macro="" textlink="">
      <xdr:nvSpPr>
        <xdr:cNvPr id="381" name="公債費負担の状況最小値テキスト"/>
        <xdr:cNvSpPr txBox="1"/>
      </xdr:nvSpPr>
      <xdr:spPr>
        <a:xfrm>
          <a:off x="17106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17780</xdr:rowOff>
    </xdr:from>
    <xdr:to xmlns:xdr="http://schemas.openxmlformats.org/drawingml/2006/spreadsheetDrawing">
      <xdr:col>81</xdr:col>
      <xdr:colOff>133350</xdr:colOff>
      <xdr:row>45</xdr:row>
      <xdr:rowOff>17780</xdr:rowOff>
    </xdr:to>
    <xdr:cxnSp macro="">
      <xdr:nvCxnSpPr>
        <xdr:cNvPr id="382" name="直線コネクタ 381"/>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8445"/>
    <xdr:sp macro="" textlink="">
      <xdr:nvSpPr>
        <xdr:cNvPr id="383" name="公債費負担の状況最大値テキスト"/>
        <xdr:cNvSpPr txBox="1"/>
      </xdr:nvSpPr>
      <xdr:spPr>
        <a:xfrm>
          <a:off x="17106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84" name="直線コネクタ 383"/>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97790</xdr:rowOff>
    </xdr:from>
    <xdr:to xmlns:xdr="http://schemas.openxmlformats.org/drawingml/2006/spreadsheetDrawing">
      <xdr:col>81</xdr:col>
      <xdr:colOff>44450</xdr:colOff>
      <xdr:row>42</xdr:row>
      <xdr:rowOff>106045</xdr:rowOff>
    </xdr:to>
    <xdr:cxnSp macro="">
      <xdr:nvCxnSpPr>
        <xdr:cNvPr id="385" name="直線コネクタ 384"/>
        <xdr:cNvCxnSpPr/>
      </xdr:nvCxnSpPr>
      <xdr:spPr>
        <a:xfrm flipV="1">
          <a:off x="16179800" y="72986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8445"/>
    <xdr:sp macro="" textlink="">
      <xdr:nvSpPr>
        <xdr:cNvPr id="386" name="公債費負担の状況平均値テキスト"/>
        <xdr:cNvSpPr txBox="1"/>
      </xdr:nvSpPr>
      <xdr:spPr>
        <a:xfrm>
          <a:off x="17106900" y="6843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87" name="フローチャート: 判断 386"/>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106045</xdr:rowOff>
    </xdr:from>
    <xdr:to xmlns:xdr="http://schemas.openxmlformats.org/drawingml/2006/spreadsheetDrawing">
      <xdr:col>77</xdr:col>
      <xdr:colOff>44450</xdr:colOff>
      <xdr:row>42</xdr:row>
      <xdr:rowOff>121920</xdr:rowOff>
    </xdr:to>
    <xdr:cxnSp macro="">
      <xdr:nvCxnSpPr>
        <xdr:cNvPr id="388" name="直線コネクタ 387"/>
        <xdr:cNvCxnSpPr/>
      </xdr:nvCxnSpPr>
      <xdr:spPr>
        <a:xfrm flipV="1">
          <a:off x="15290800" y="73069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132715</xdr:rowOff>
    </xdr:from>
    <xdr:to xmlns:xdr="http://schemas.openxmlformats.org/drawingml/2006/spreadsheetDrawing">
      <xdr:col>77</xdr:col>
      <xdr:colOff>95250</xdr:colOff>
      <xdr:row>41</xdr:row>
      <xdr:rowOff>63500</xdr:rowOff>
    </xdr:to>
    <xdr:sp macro="" textlink="">
      <xdr:nvSpPr>
        <xdr:cNvPr id="389" name="フローチャート: 判断 388"/>
        <xdr:cNvSpPr/>
      </xdr:nvSpPr>
      <xdr:spPr>
        <a:xfrm>
          <a:off x="16129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73025</xdr:rowOff>
    </xdr:from>
    <xdr:ext cx="736600" cy="259080"/>
    <xdr:sp macro="" textlink="">
      <xdr:nvSpPr>
        <xdr:cNvPr id="390" name="テキスト ボックス 389"/>
        <xdr:cNvSpPr txBox="1"/>
      </xdr:nvSpPr>
      <xdr:spPr>
        <a:xfrm>
          <a:off x="15798800"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89535</xdr:rowOff>
    </xdr:from>
    <xdr:to xmlns:xdr="http://schemas.openxmlformats.org/drawingml/2006/spreadsheetDrawing">
      <xdr:col>72</xdr:col>
      <xdr:colOff>203200</xdr:colOff>
      <xdr:row>42</xdr:row>
      <xdr:rowOff>121920</xdr:rowOff>
    </xdr:to>
    <xdr:cxnSp macro="">
      <xdr:nvCxnSpPr>
        <xdr:cNvPr id="391" name="直線コネクタ 390"/>
        <xdr:cNvCxnSpPr/>
      </xdr:nvCxnSpPr>
      <xdr:spPr>
        <a:xfrm>
          <a:off x="14401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2000" cy="259080"/>
    <xdr:sp macro="" textlink="">
      <xdr:nvSpPr>
        <xdr:cNvPr id="393" name="テキスト ボックス 392"/>
        <xdr:cNvSpPr txBox="1"/>
      </xdr:nvSpPr>
      <xdr:spPr>
        <a:xfrm>
          <a:off x="14909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148590</xdr:rowOff>
    </xdr:from>
    <xdr:to xmlns:xdr="http://schemas.openxmlformats.org/drawingml/2006/spreadsheetDrawing">
      <xdr:col>68</xdr:col>
      <xdr:colOff>152400</xdr:colOff>
      <xdr:row>42</xdr:row>
      <xdr:rowOff>89535</xdr:rowOff>
    </xdr:to>
    <xdr:cxnSp macro="">
      <xdr:nvCxnSpPr>
        <xdr:cNvPr id="394" name="直線コネクタ 393"/>
        <xdr:cNvCxnSpPr/>
      </xdr:nvCxnSpPr>
      <xdr:spPr>
        <a:xfrm>
          <a:off x="13512800" y="71780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9525</xdr:rowOff>
    </xdr:from>
    <xdr:to xmlns:xdr="http://schemas.openxmlformats.org/drawingml/2006/spreadsheetDrawing">
      <xdr:col>68</xdr:col>
      <xdr:colOff>203200</xdr:colOff>
      <xdr:row>41</xdr:row>
      <xdr:rowOff>111125</xdr:rowOff>
    </xdr:to>
    <xdr:sp macro="" textlink="">
      <xdr:nvSpPr>
        <xdr:cNvPr id="395" name="フローチャート: 判断 394"/>
        <xdr:cNvSpPr/>
      </xdr:nvSpPr>
      <xdr:spPr>
        <a:xfrm>
          <a:off x="14351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121285</xdr:rowOff>
    </xdr:from>
    <xdr:ext cx="762000" cy="258445"/>
    <xdr:sp macro="" textlink="">
      <xdr:nvSpPr>
        <xdr:cNvPr id="396" name="テキスト ボックス 395"/>
        <xdr:cNvSpPr txBox="1"/>
      </xdr:nvSpPr>
      <xdr:spPr>
        <a:xfrm>
          <a:off x="14020800" y="680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397" name="フローチャート: 判断 396"/>
        <xdr:cNvSpPr/>
      </xdr:nvSpPr>
      <xdr:spPr>
        <a:xfrm>
          <a:off x="13462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2000" cy="259080"/>
    <xdr:sp macro="" textlink="">
      <xdr:nvSpPr>
        <xdr:cNvPr id="398" name="テキスト ボックス 397"/>
        <xdr:cNvSpPr txBox="1"/>
      </xdr:nvSpPr>
      <xdr:spPr>
        <a:xfrm>
          <a:off x="13131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46990</xdr:rowOff>
    </xdr:from>
    <xdr:to xmlns:xdr="http://schemas.openxmlformats.org/drawingml/2006/spreadsheetDrawing">
      <xdr:col>81</xdr:col>
      <xdr:colOff>95250</xdr:colOff>
      <xdr:row>42</xdr:row>
      <xdr:rowOff>148590</xdr:rowOff>
    </xdr:to>
    <xdr:sp macro="" textlink="">
      <xdr:nvSpPr>
        <xdr:cNvPr id="404" name="楕円 40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19050</xdr:rowOff>
    </xdr:from>
    <xdr:ext cx="762000" cy="258445"/>
    <xdr:sp macro="" textlink="">
      <xdr:nvSpPr>
        <xdr:cNvPr id="405" name="公債費負担の状況該当値テキスト"/>
        <xdr:cNvSpPr txBox="1"/>
      </xdr:nvSpPr>
      <xdr:spPr>
        <a:xfrm>
          <a:off x="17106900" y="7219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55245</xdr:rowOff>
    </xdr:from>
    <xdr:to xmlns:xdr="http://schemas.openxmlformats.org/drawingml/2006/spreadsheetDrawing">
      <xdr:col>77</xdr:col>
      <xdr:colOff>95250</xdr:colOff>
      <xdr:row>42</xdr:row>
      <xdr:rowOff>156845</xdr:rowOff>
    </xdr:to>
    <xdr:sp macro="" textlink="">
      <xdr:nvSpPr>
        <xdr:cNvPr id="406" name="楕円 405"/>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141605</xdr:rowOff>
    </xdr:from>
    <xdr:ext cx="736600" cy="259080"/>
    <xdr:sp macro="" textlink="">
      <xdr:nvSpPr>
        <xdr:cNvPr id="407" name="テキスト ボックス 406"/>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71120</xdr:rowOff>
    </xdr:from>
    <xdr:to xmlns:xdr="http://schemas.openxmlformats.org/drawingml/2006/spreadsheetDrawing">
      <xdr:col>73</xdr:col>
      <xdr:colOff>44450</xdr:colOff>
      <xdr:row>43</xdr:row>
      <xdr:rowOff>1270</xdr:rowOff>
    </xdr:to>
    <xdr:sp macro="" textlink="">
      <xdr:nvSpPr>
        <xdr:cNvPr id="408" name="楕円 40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157480</xdr:rowOff>
    </xdr:from>
    <xdr:ext cx="762000" cy="258445"/>
    <xdr:sp macro="" textlink="">
      <xdr:nvSpPr>
        <xdr:cNvPr id="409" name="テキスト ボックス 408"/>
        <xdr:cNvSpPr txBox="1"/>
      </xdr:nvSpPr>
      <xdr:spPr>
        <a:xfrm>
          <a:off x="14909800" y="735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38735</xdr:rowOff>
    </xdr:from>
    <xdr:to xmlns:xdr="http://schemas.openxmlformats.org/drawingml/2006/spreadsheetDrawing">
      <xdr:col>68</xdr:col>
      <xdr:colOff>203200</xdr:colOff>
      <xdr:row>42</xdr:row>
      <xdr:rowOff>140335</xdr:rowOff>
    </xdr:to>
    <xdr:sp macro="" textlink="">
      <xdr:nvSpPr>
        <xdr:cNvPr id="410" name="楕円 409"/>
        <xdr:cNvSpPr/>
      </xdr:nvSpPr>
      <xdr:spPr>
        <a:xfrm>
          <a:off x="14351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125095</xdr:rowOff>
    </xdr:from>
    <xdr:ext cx="762000" cy="258445"/>
    <xdr:sp macro="" textlink="">
      <xdr:nvSpPr>
        <xdr:cNvPr id="411" name="テキスト ボックス 410"/>
        <xdr:cNvSpPr txBox="1"/>
      </xdr:nvSpPr>
      <xdr:spPr>
        <a:xfrm>
          <a:off x="14020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412" name="楕円 41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413" name="テキスト ボックス 412"/>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起債発行額より元金償還額が上回ったことによる地方債現在高の減や、モーターボート競走事業収益基金の増加により将来負担比率は算定されなかった。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a:t>
          </a:r>
          <a:r>
            <a:rPr kumimoji="1" lang="en-US" altLang="ja-JP" sz="1200">
              <a:solidFill>
                <a:schemeClr val="dk1"/>
              </a:solidFill>
              <a:effectLst/>
              <a:latin typeface="ＭＳ Ｐゴシック"/>
              <a:ea typeface="ＭＳ Ｐゴシック"/>
              <a:cs typeface="+mn-cs"/>
            </a:rPr>
            <a:t>R4</a:t>
          </a:r>
          <a:r>
            <a:rPr kumimoji="1" lang="ja-JP" altLang="ja-JP" sz="1200">
              <a:solidFill>
                <a:schemeClr val="dk1"/>
              </a:solidFill>
              <a:effectLst/>
              <a:latin typeface="ＭＳ Ｐゴシック"/>
              <a:ea typeface="ＭＳ Ｐゴシック"/>
              <a:cs typeface="+mn-cs"/>
            </a:rPr>
            <a:t>年開業した新幹線新大村駅周辺整備及び小中学校の長寿命化をはじめとする大型建設事業</a:t>
          </a:r>
          <a:r>
            <a:rPr kumimoji="1" lang="ja-JP" altLang="ja-JP" sz="1200">
              <a:solidFill>
                <a:schemeClr val="dk1"/>
              </a:solidFill>
              <a:effectLst/>
              <a:latin typeface="ＭＳ Ｐゴシック"/>
              <a:ea typeface="ＭＳ Ｐゴシック"/>
              <a:cs typeface="+mn-cs"/>
            </a:rPr>
            <a:t>を予定していることから、財政運営基本方針（平成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月策定・令和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月改訂）に定める適正な基金管理や市債発行抑制などへの取り組みを進め、財政の適正化に努める。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1" name="テキスト ボックス 430"/>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3" name="テキスト ボックス 432"/>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95250</xdr:rowOff>
    </xdr:to>
    <xdr:cxnSp macro="">
      <xdr:nvCxnSpPr>
        <xdr:cNvPr id="442" name="直線コネクタ 441"/>
        <xdr:cNvCxnSpPr/>
      </xdr:nvCxnSpPr>
      <xdr:spPr>
        <a:xfrm flipV="1">
          <a:off x="17018000"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67310</xdr:rowOff>
    </xdr:from>
    <xdr:ext cx="762000" cy="259080"/>
    <xdr:sp macro="" textlink="">
      <xdr:nvSpPr>
        <xdr:cNvPr id="443" name="将来負担の状況最小値テキスト"/>
        <xdr:cNvSpPr txBox="1"/>
      </xdr:nvSpPr>
      <xdr:spPr>
        <a:xfrm>
          <a:off x="17106900" y="401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95250</xdr:rowOff>
    </xdr:from>
    <xdr:to xmlns:xdr="http://schemas.openxmlformats.org/drawingml/2006/spreadsheetDrawing">
      <xdr:col>81</xdr:col>
      <xdr:colOff>133350</xdr:colOff>
      <xdr:row>23</xdr:row>
      <xdr:rowOff>95250</xdr:rowOff>
    </xdr:to>
    <xdr:cxnSp macro="">
      <xdr:nvCxnSpPr>
        <xdr:cNvPr id="444" name="直線コネクタ 443"/>
        <xdr:cNvCxnSpPr/>
      </xdr:nvCxnSpPr>
      <xdr:spPr>
        <a:xfrm>
          <a:off x="16929100" y="403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16</xdr:row>
      <xdr:rowOff>109855</xdr:rowOff>
    </xdr:from>
    <xdr:to xmlns:xdr="http://schemas.openxmlformats.org/drawingml/2006/spreadsheetDrawing">
      <xdr:col>72</xdr:col>
      <xdr:colOff>203200</xdr:colOff>
      <xdr:row>17</xdr:row>
      <xdr:rowOff>156845</xdr:rowOff>
    </xdr:to>
    <xdr:cxnSp macro="">
      <xdr:nvCxnSpPr>
        <xdr:cNvPr id="447" name="直線コネクタ 446"/>
        <xdr:cNvCxnSpPr/>
      </xdr:nvCxnSpPr>
      <xdr:spPr>
        <a:xfrm flipV="1">
          <a:off x="14401800" y="285305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124460</xdr:rowOff>
    </xdr:from>
    <xdr:ext cx="762000" cy="259080"/>
    <xdr:sp macro="" textlink="">
      <xdr:nvSpPr>
        <xdr:cNvPr id="448" name="将来負担の状況平均値テキスト"/>
        <xdr:cNvSpPr txBox="1"/>
      </xdr:nvSpPr>
      <xdr:spPr>
        <a:xfrm>
          <a:off x="17106900" y="2353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17</xdr:row>
      <xdr:rowOff>156845</xdr:rowOff>
    </xdr:from>
    <xdr:to xmlns:xdr="http://schemas.openxmlformats.org/drawingml/2006/spreadsheetDrawing">
      <xdr:col>68</xdr:col>
      <xdr:colOff>152400</xdr:colOff>
      <xdr:row>18</xdr:row>
      <xdr:rowOff>156210</xdr:rowOff>
    </xdr:to>
    <xdr:cxnSp macro="">
      <xdr:nvCxnSpPr>
        <xdr:cNvPr id="450" name="直線コネクタ 449"/>
        <xdr:cNvCxnSpPr/>
      </xdr:nvCxnSpPr>
      <xdr:spPr>
        <a:xfrm flipV="1">
          <a:off x="13512800" y="307149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69850</xdr:rowOff>
    </xdr:from>
    <xdr:to xmlns:xdr="http://schemas.openxmlformats.org/drawingml/2006/spreadsheetDrawing">
      <xdr:col>77</xdr:col>
      <xdr:colOff>95250</xdr:colOff>
      <xdr:row>14</xdr:row>
      <xdr:rowOff>171450</xdr:rowOff>
    </xdr:to>
    <xdr:sp macro="" textlink="">
      <xdr:nvSpPr>
        <xdr:cNvPr id="451" name="フローチャート: 判断 450"/>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10160</xdr:rowOff>
    </xdr:from>
    <xdr:ext cx="736600" cy="259080"/>
    <xdr:sp macro="" textlink="">
      <xdr:nvSpPr>
        <xdr:cNvPr id="452" name="テキスト ボックス 451"/>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21590</xdr:rowOff>
    </xdr:from>
    <xdr:to xmlns:xdr="http://schemas.openxmlformats.org/drawingml/2006/spreadsheetDrawing">
      <xdr:col>73</xdr:col>
      <xdr:colOff>44450</xdr:colOff>
      <xdr:row>15</xdr:row>
      <xdr:rowOff>123190</xdr:rowOff>
    </xdr:to>
    <xdr:sp macro="" textlink="">
      <xdr:nvSpPr>
        <xdr:cNvPr id="453" name="フローチャート: 判断 452"/>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133350</xdr:rowOff>
    </xdr:from>
    <xdr:ext cx="762000" cy="258445"/>
    <xdr:sp macro="" textlink="">
      <xdr:nvSpPr>
        <xdr:cNvPr id="454" name="テキスト ボックス 453"/>
        <xdr:cNvSpPr txBox="1"/>
      </xdr:nvSpPr>
      <xdr:spPr>
        <a:xfrm>
          <a:off x="14909800" y="236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44450</xdr:rowOff>
    </xdr:from>
    <xdr:to xmlns:xdr="http://schemas.openxmlformats.org/drawingml/2006/spreadsheetDrawing">
      <xdr:col>68</xdr:col>
      <xdr:colOff>203200</xdr:colOff>
      <xdr:row>15</xdr:row>
      <xdr:rowOff>146050</xdr:rowOff>
    </xdr:to>
    <xdr:sp macro="" textlink="">
      <xdr:nvSpPr>
        <xdr:cNvPr id="455" name="フローチャート: 判断 454"/>
        <xdr:cNvSpPr/>
      </xdr:nvSpPr>
      <xdr:spPr>
        <a:xfrm>
          <a:off x="14351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156210</xdr:rowOff>
    </xdr:from>
    <xdr:ext cx="762000" cy="258445"/>
    <xdr:sp macro="" textlink="">
      <xdr:nvSpPr>
        <xdr:cNvPr id="456" name="テキスト ボックス 455"/>
        <xdr:cNvSpPr txBox="1"/>
      </xdr:nvSpPr>
      <xdr:spPr>
        <a:xfrm>
          <a:off x="1402080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72390</xdr:rowOff>
    </xdr:from>
    <xdr:to xmlns:xdr="http://schemas.openxmlformats.org/drawingml/2006/spreadsheetDrawing">
      <xdr:col>64</xdr:col>
      <xdr:colOff>152400</xdr:colOff>
      <xdr:row>16</xdr:row>
      <xdr:rowOff>2540</xdr:rowOff>
    </xdr:to>
    <xdr:sp macro="" textlink="">
      <xdr:nvSpPr>
        <xdr:cNvPr id="457" name="フローチャート: 判断 456"/>
        <xdr:cNvSpPr/>
      </xdr:nvSpPr>
      <xdr:spPr>
        <a:xfrm>
          <a:off x="1346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12700</xdr:rowOff>
    </xdr:from>
    <xdr:ext cx="762000" cy="259080"/>
    <xdr:sp macro="" textlink="">
      <xdr:nvSpPr>
        <xdr:cNvPr id="458" name="テキスト ボックス 457"/>
        <xdr:cNvSpPr txBox="1"/>
      </xdr:nvSpPr>
      <xdr:spPr>
        <a:xfrm>
          <a:off x="1313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59055</xdr:rowOff>
    </xdr:from>
    <xdr:to xmlns:xdr="http://schemas.openxmlformats.org/drawingml/2006/spreadsheetDrawing">
      <xdr:col>73</xdr:col>
      <xdr:colOff>44450</xdr:colOff>
      <xdr:row>16</xdr:row>
      <xdr:rowOff>160655</xdr:rowOff>
    </xdr:to>
    <xdr:sp macro="" textlink="">
      <xdr:nvSpPr>
        <xdr:cNvPr id="464" name="楕円 463"/>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145415</xdr:rowOff>
    </xdr:from>
    <xdr:ext cx="762000" cy="258445"/>
    <xdr:sp macro="" textlink="">
      <xdr:nvSpPr>
        <xdr:cNvPr id="465" name="テキスト ボックス 464"/>
        <xdr:cNvSpPr txBox="1"/>
      </xdr:nvSpPr>
      <xdr:spPr>
        <a:xfrm>
          <a:off x="14909800" y="288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106045</xdr:rowOff>
    </xdr:from>
    <xdr:to xmlns:xdr="http://schemas.openxmlformats.org/drawingml/2006/spreadsheetDrawing">
      <xdr:col>68</xdr:col>
      <xdr:colOff>203200</xdr:colOff>
      <xdr:row>18</xdr:row>
      <xdr:rowOff>36195</xdr:rowOff>
    </xdr:to>
    <xdr:sp macro="" textlink="">
      <xdr:nvSpPr>
        <xdr:cNvPr id="466" name="楕円 465"/>
        <xdr:cNvSpPr/>
      </xdr:nvSpPr>
      <xdr:spPr>
        <a:xfrm>
          <a:off x="14351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20955</xdr:rowOff>
    </xdr:from>
    <xdr:ext cx="762000" cy="258445"/>
    <xdr:sp macro="" textlink="">
      <xdr:nvSpPr>
        <xdr:cNvPr id="467" name="テキスト ボックス 466"/>
        <xdr:cNvSpPr txBox="1"/>
      </xdr:nvSpPr>
      <xdr:spPr>
        <a:xfrm>
          <a:off x="14020800" y="310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105410</xdr:rowOff>
    </xdr:from>
    <xdr:to xmlns:xdr="http://schemas.openxmlformats.org/drawingml/2006/spreadsheetDrawing">
      <xdr:col>64</xdr:col>
      <xdr:colOff>152400</xdr:colOff>
      <xdr:row>19</xdr:row>
      <xdr:rowOff>35560</xdr:rowOff>
    </xdr:to>
    <xdr:sp macro="" textlink="">
      <xdr:nvSpPr>
        <xdr:cNvPr id="468" name="楕円 467"/>
        <xdr:cNvSpPr/>
      </xdr:nvSpPr>
      <xdr:spPr>
        <a:xfrm>
          <a:off x="13462000" y="31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20320</xdr:rowOff>
    </xdr:from>
    <xdr:ext cx="762000" cy="258445"/>
    <xdr:sp macro="" textlink="">
      <xdr:nvSpPr>
        <xdr:cNvPr id="469" name="テキスト ボックス 468"/>
        <xdr:cNvSpPr txBox="1"/>
      </xdr:nvSpPr>
      <xdr:spPr>
        <a:xfrm>
          <a:off x="13131800" y="327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98,305
97,749
126.73
64,873,231
61,940,725
2,138,001
21,540,057
40,346,192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職員数が類似団体と比較して少なく、また、財政健全化計画期間に実施した退職者不補充などにより、職員数及び人件費に係る経常収支比率は類似団体平均と比較して低い水準となっている。今後は、ポストコロナ時代の新しい生活様式や新庁舎建設に向けて、</a:t>
          </a:r>
          <a:r>
            <a:rPr kumimoji="1" lang="en-US" altLang="ja-JP" sz="1300">
              <a:solidFill>
                <a:schemeClr val="dk1"/>
              </a:solidFill>
              <a:effectLst/>
              <a:latin typeface="ＭＳ Ｐゴシック"/>
              <a:ea typeface="ＭＳ Ｐゴシック"/>
              <a:cs typeface="+mn-cs"/>
            </a:rPr>
            <a:t>ICT</a:t>
          </a:r>
          <a:r>
            <a:rPr kumimoji="1" lang="ja-JP" altLang="ja-JP" sz="13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66040</xdr:rowOff>
    </xdr:to>
    <xdr:cxnSp macro="">
      <xdr:nvCxnSpPr>
        <xdr:cNvPr id="66" name="直線コネクタ 65"/>
        <xdr:cNvCxnSpPr/>
      </xdr:nvCxnSpPr>
      <xdr:spPr>
        <a:xfrm flipV="1">
          <a:off x="3987800" y="62306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62000" cy="259080"/>
    <xdr:sp macro="" textlink="">
      <xdr:nvSpPr>
        <xdr:cNvPr id="67" name="人件費平均値テキスト"/>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66040</xdr:rowOff>
    </xdr:from>
    <xdr:to xmlns:xdr="http://schemas.openxmlformats.org/drawingml/2006/spreadsheetDrawing">
      <xdr:col>19</xdr:col>
      <xdr:colOff>187325</xdr:colOff>
      <xdr:row>36</xdr:row>
      <xdr:rowOff>111760</xdr:rowOff>
    </xdr:to>
    <xdr:cxnSp macro="">
      <xdr:nvCxnSpPr>
        <xdr:cNvPr id="69" name="直線コネクタ 68"/>
        <xdr:cNvCxnSpPr/>
      </xdr:nvCxnSpPr>
      <xdr:spPr>
        <a:xfrm flipV="1">
          <a:off x="3098800" y="62382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3425" cy="259080"/>
    <xdr:sp macro="" textlink="">
      <xdr:nvSpPr>
        <xdr:cNvPr id="71" name="テキスト ボックス 70"/>
        <xdr:cNvSpPr txBox="1"/>
      </xdr:nvSpPr>
      <xdr:spPr>
        <a:xfrm>
          <a:off x="3606800" y="63347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39370</xdr:rowOff>
    </xdr:from>
    <xdr:to xmlns:xdr="http://schemas.openxmlformats.org/drawingml/2006/spreadsheetDrawing">
      <xdr:col>15</xdr:col>
      <xdr:colOff>98425</xdr:colOff>
      <xdr:row>36</xdr:row>
      <xdr:rowOff>111760</xdr:rowOff>
    </xdr:to>
    <xdr:cxnSp macro="">
      <xdr:nvCxnSpPr>
        <xdr:cNvPr id="72" name="直線コネクタ 71"/>
        <xdr:cNvCxnSpPr/>
      </xdr:nvCxnSpPr>
      <xdr:spPr>
        <a:xfrm>
          <a:off x="2209800" y="60401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2000" cy="259080"/>
    <xdr:sp macro="" textlink="">
      <xdr:nvSpPr>
        <xdr:cNvPr id="74" name="テキスト ボックス 73"/>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39370</xdr:rowOff>
    </xdr:from>
    <xdr:to xmlns:xdr="http://schemas.openxmlformats.org/drawingml/2006/spreadsheetDrawing">
      <xdr:col>11</xdr:col>
      <xdr:colOff>9525</xdr:colOff>
      <xdr:row>35</xdr:row>
      <xdr:rowOff>62230</xdr:rowOff>
    </xdr:to>
    <xdr:cxnSp macro="">
      <xdr:nvCxnSpPr>
        <xdr:cNvPr id="75" name="直線コネクタ 74"/>
        <xdr:cNvCxnSpPr/>
      </xdr:nvCxnSpPr>
      <xdr:spPr>
        <a:xfrm flipV="1">
          <a:off x="1320800" y="6040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58825" cy="259080"/>
    <xdr:sp macro="" textlink="">
      <xdr:nvSpPr>
        <xdr:cNvPr id="77" name="テキスト ボックス 76"/>
        <xdr:cNvSpPr txBox="1"/>
      </xdr:nvSpPr>
      <xdr:spPr>
        <a:xfrm>
          <a:off x="1828800" y="6334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58825" cy="259080"/>
    <xdr:sp macro="" textlink="">
      <xdr:nvSpPr>
        <xdr:cNvPr id="79" name="テキスト ボックス 78"/>
        <xdr:cNvSpPr txBox="1"/>
      </xdr:nvSpPr>
      <xdr:spPr>
        <a:xfrm>
          <a:off x="939800" y="6357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6"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127000</xdr:rowOff>
    </xdr:from>
    <xdr:ext cx="733425" cy="259080"/>
    <xdr:sp macro="" textlink="">
      <xdr:nvSpPr>
        <xdr:cNvPr id="88" name="テキスト ボックス 87"/>
        <xdr:cNvSpPr txBox="1"/>
      </xdr:nvSpPr>
      <xdr:spPr>
        <a:xfrm>
          <a:off x="3606800" y="59563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90" name="テキスト ボックス 89"/>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160020</xdr:rowOff>
    </xdr:from>
    <xdr:to xmlns:xdr="http://schemas.openxmlformats.org/drawingml/2006/spreadsheetDrawing">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100330</xdr:rowOff>
    </xdr:from>
    <xdr:ext cx="758825" cy="255905"/>
    <xdr:sp macro="" textlink="">
      <xdr:nvSpPr>
        <xdr:cNvPr id="92" name="テキスト ボックス 91"/>
        <xdr:cNvSpPr txBox="1"/>
      </xdr:nvSpPr>
      <xdr:spPr>
        <a:xfrm>
          <a:off x="1828800" y="57581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11430</xdr:rowOff>
    </xdr:from>
    <xdr:to xmlns:xdr="http://schemas.openxmlformats.org/drawingml/2006/spreadsheetDrawing">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123190</xdr:rowOff>
    </xdr:from>
    <xdr:ext cx="758825" cy="255905"/>
    <xdr:sp macro="" textlink="">
      <xdr:nvSpPr>
        <xdr:cNvPr id="94" name="テキスト ボックス 93"/>
        <xdr:cNvSpPr txBox="1"/>
      </xdr:nvSpPr>
      <xdr:spPr>
        <a:xfrm>
          <a:off x="939800" y="57810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物価・燃油高騰の影響により、1ポイント上昇した。今後も、光熱費等の増加や物価増が見込まれるため、事業の見直しなどを行い、現在の水準を維持していくように努める。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10" name="テキスト ボックス 109"/>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2" name="テキスト ボックス 111"/>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4" name="テキスト ボックス 113"/>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6" name="テキスト ボックス 115"/>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5905"/>
    <xdr:sp macro="" textlink="">
      <xdr:nvSpPr>
        <xdr:cNvPr id="121" name="物件費最小値テキスト"/>
        <xdr:cNvSpPr txBox="1"/>
      </xdr:nvSpPr>
      <xdr:spPr>
        <a:xfrm>
          <a:off x="16598900" y="3642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3"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4" name="直線コネクタ 123"/>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81280</xdr:rowOff>
    </xdr:from>
    <xdr:to xmlns:xdr="http://schemas.openxmlformats.org/drawingml/2006/spreadsheetDrawing">
      <xdr:col>82</xdr:col>
      <xdr:colOff>107950</xdr:colOff>
      <xdr:row>15</xdr:row>
      <xdr:rowOff>1270</xdr:rowOff>
    </xdr:to>
    <xdr:cxnSp macro="">
      <xdr:nvCxnSpPr>
        <xdr:cNvPr id="125" name="直線コネクタ 124"/>
        <xdr:cNvCxnSpPr/>
      </xdr:nvCxnSpPr>
      <xdr:spPr>
        <a:xfrm>
          <a:off x="15671800" y="24815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62230</xdr:rowOff>
    </xdr:from>
    <xdr:ext cx="762000" cy="259080"/>
    <xdr:sp macro="" textlink="">
      <xdr:nvSpPr>
        <xdr:cNvPr id="126" name="物件費平均値テキスト"/>
        <xdr:cNvSpPr txBox="1"/>
      </xdr:nvSpPr>
      <xdr:spPr>
        <a:xfrm>
          <a:off x="16598900" y="280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90170</xdr:rowOff>
    </xdr:from>
    <xdr:to xmlns:xdr="http://schemas.openxmlformats.org/drawingml/2006/spreadsheetDrawing">
      <xdr:col>82</xdr:col>
      <xdr:colOff>158750</xdr:colOff>
      <xdr:row>17</xdr:row>
      <xdr:rowOff>20320</xdr:rowOff>
    </xdr:to>
    <xdr:sp macro="" textlink="">
      <xdr:nvSpPr>
        <xdr:cNvPr id="127" name="フローチャート: 判断 126"/>
        <xdr:cNvSpPr/>
      </xdr:nvSpPr>
      <xdr:spPr>
        <a:xfrm>
          <a:off x="16459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81280</xdr:rowOff>
    </xdr:from>
    <xdr:to xmlns:xdr="http://schemas.openxmlformats.org/drawingml/2006/spreadsheetDrawing">
      <xdr:col>78</xdr:col>
      <xdr:colOff>69850</xdr:colOff>
      <xdr:row>15</xdr:row>
      <xdr:rowOff>55880</xdr:rowOff>
    </xdr:to>
    <xdr:cxnSp macro="">
      <xdr:nvCxnSpPr>
        <xdr:cNvPr id="128" name="直線コネクタ 127"/>
        <xdr:cNvCxnSpPr/>
      </xdr:nvCxnSpPr>
      <xdr:spPr>
        <a:xfrm flipV="1">
          <a:off x="14782800" y="24815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151765</xdr:rowOff>
    </xdr:from>
    <xdr:to xmlns:xdr="http://schemas.openxmlformats.org/drawingml/2006/spreadsheetDrawing">
      <xdr:col>78</xdr:col>
      <xdr:colOff>120650</xdr:colOff>
      <xdr:row>16</xdr:row>
      <xdr:rowOff>81915</xdr:rowOff>
    </xdr:to>
    <xdr:sp macro="" textlink="">
      <xdr:nvSpPr>
        <xdr:cNvPr id="129" name="フローチャート: 判断 128"/>
        <xdr:cNvSpPr/>
      </xdr:nvSpPr>
      <xdr:spPr>
        <a:xfrm>
          <a:off x="15621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66675</xdr:rowOff>
    </xdr:from>
    <xdr:ext cx="736600" cy="255905"/>
    <xdr:sp macro="" textlink="">
      <xdr:nvSpPr>
        <xdr:cNvPr id="130" name="テキスト ボックス 129"/>
        <xdr:cNvSpPr txBox="1"/>
      </xdr:nvSpPr>
      <xdr:spPr>
        <a:xfrm>
          <a:off x="15290800" y="28098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55880</xdr:rowOff>
    </xdr:from>
    <xdr:to xmlns:xdr="http://schemas.openxmlformats.org/drawingml/2006/spreadsheetDrawing">
      <xdr:col>73</xdr:col>
      <xdr:colOff>180975</xdr:colOff>
      <xdr:row>16</xdr:row>
      <xdr:rowOff>3810</xdr:rowOff>
    </xdr:to>
    <xdr:cxnSp macro="">
      <xdr:nvCxnSpPr>
        <xdr:cNvPr id="131" name="直線コネクタ 130"/>
        <xdr:cNvCxnSpPr/>
      </xdr:nvCxnSpPr>
      <xdr:spPr>
        <a:xfrm flipV="1">
          <a:off x="13893800" y="26276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93980</xdr:rowOff>
    </xdr:from>
    <xdr:ext cx="762000" cy="259080"/>
    <xdr:sp macro="" textlink="">
      <xdr:nvSpPr>
        <xdr:cNvPr id="133" name="テキスト ボックス 132"/>
        <xdr:cNvSpPr txBox="1"/>
      </xdr:nvSpPr>
      <xdr:spPr>
        <a:xfrm>
          <a:off x="14401800"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111125</xdr:rowOff>
    </xdr:from>
    <xdr:to xmlns:xdr="http://schemas.openxmlformats.org/drawingml/2006/spreadsheetDrawing">
      <xdr:col>69</xdr:col>
      <xdr:colOff>92075</xdr:colOff>
      <xdr:row>16</xdr:row>
      <xdr:rowOff>3810</xdr:rowOff>
    </xdr:to>
    <xdr:cxnSp macro="">
      <xdr:nvCxnSpPr>
        <xdr:cNvPr id="134" name="直線コネクタ 133"/>
        <xdr:cNvCxnSpPr/>
      </xdr:nvCxnSpPr>
      <xdr:spPr>
        <a:xfrm>
          <a:off x="13004800" y="26828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35" name="フローチャート: 判断 134"/>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158115</xdr:rowOff>
    </xdr:from>
    <xdr:ext cx="758825" cy="255905"/>
    <xdr:sp macro="" textlink="">
      <xdr:nvSpPr>
        <xdr:cNvPr id="136" name="テキスト ボックス 135"/>
        <xdr:cNvSpPr txBox="1"/>
      </xdr:nvSpPr>
      <xdr:spPr>
        <a:xfrm>
          <a:off x="13512800" y="29013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37" name="フローチャート: 判断 136"/>
        <xdr:cNvSpPr/>
      </xdr:nvSpPr>
      <xdr:spPr>
        <a:xfrm>
          <a:off x="12954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148590</xdr:rowOff>
    </xdr:from>
    <xdr:ext cx="762000" cy="259080"/>
    <xdr:sp macro="" textlink="">
      <xdr:nvSpPr>
        <xdr:cNvPr id="138" name="テキスト ボックス 137"/>
        <xdr:cNvSpPr txBox="1"/>
      </xdr:nvSpPr>
      <xdr:spPr>
        <a:xfrm>
          <a:off x="12623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121920</xdr:rowOff>
    </xdr:from>
    <xdr:to xmlns:xdr="http://schemas.openxmlformats.org/drawingml/2006/spreadsheetDrawing">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138430</xdr:rowOff>
    </xdr:from>
    <xdr:ext cx="762000" cy="259080"/>
    <xdr:sp macro="" textlink="">
      <xdr:nvSpPr>
        <xdr:cNvPr id="145" name="物件費該当値テキスト"/>
        <xdr:cNvSpPr txBox="1"/>
      </xdr:nvSpPr>
      <xdr:spPr>
        <a:xfrm>
          <a:off x="165989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30480</xdr:rowOff>
    </xdr:from>
    <xdr:to xmlns:xdr="http://schemas.openxmlformats.org/drawingml/2006/spreadsheetDrawing">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142240</xdr:rowOff>
    </xdr:from>
    <xdr:ext cx="736600" cy="259080"/>
    <xdr:sp macro="" textlink="">
      <xdr:nvSpPr>
        <xdr:cNvPr id="147" name="テキスト ボックス 146"/>
        <xdr:cNvSpPr txBox="1"/>
      </xdr:nvSpPr>
      <xdr:spPr>
        <a:xfrm>
          <a:off x="15290800" y="2199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5080</xdr:rowOff>
    </xdr:from>
    <xdr:to xmlns:xdr="http://schemas.openxmlformats.org/drawingml/2006/spreadsheetDrawing">
      <xdr:col>74</xdr:col>
      <xdr:colOff>31750</xdr:colOff>
      <xdr:row>15</xdr:row>
      <xdr:rowOff>106680</xdr:rowOff>
    </xdr:to>
    <xdr:sp macro="" textlink="">
      <xdr:nvSpPr>
        <xdr:cNvPr id="148" name="楕円 147"/>
        <xdr:cNvSpPr/>
      </xdr:nvSpPr>
      <xdr:spPr>
        <a:xfrm>
          <a:off x="14732000"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116840</xdr:rowOff>
    </xdr:from>
    <xdr:ext cx="762000" cy="259080"/>
    <xdr:sp macro="" textlink="">
      <xdr:nvSpPr>
        <xdr:cNvPr id="149" name="テキスト ボックス 148"/>
        <xdr:cNvSpPr txBox="1"/>
      </xdr:nvSpPr>
      <xdr:spPr>
        <a:xfrm>
          <a:off x="144018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124460</xdr:rowOff>
    </xdr:from>
    <xdr:to xmlns:xdr="http://schemas.openxmlformats.org/drawingml/2006/spreadsheetDrawing">
      <xdr:col>69</xdr:col>
      <xdr:colOff>142875</xdr:colOff>
      <xdr:row>16</xdr:row>
      <xdr:rowOff>54610</xdr:rowOff>
    </xdr:to>
    <xdr:sp macro="" textlink="">
      <xdr:nvSpPr>
        <xdr:cNvPr id="150" name="楕円 149"/>
        <xdr:cNvSpPr/>
      </xdr:nvSpPr>
      <xdr:spPr>
        <a:xfrm>
          <a:off x="13843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64770</xdr:rowOff>
    </xdr:from>
    <xdr:ext cx="758825" cy="255905"/>
    <xdr:sp macro="" textlink="">
      <xdr:nvSpPr>
        <xdr:cNvPr id="151" name="テキスト ボックス 150"/>
        <xdr:cNvSpPr txBox="1"/>
      </xdr:nvSpPr>
      <xdr:spPr>
        <a:xfrm>
          <a:off x="13512800" y="24650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60325</xdr:rowOff>
    </xdr:from>
    <xdr:to xmlns:xdr="http://schemas.openxmlformats.org/drawingml/2006/spreadsheetDrawing">
      <xdr:col>65</xdr:col>
      <xdr:colOff>53975</xdr:colOff>
      <xdr:row>15</xdr:row>
      <xdr:rowOff>161925</xdr:rowOff>
    </xdr:to>
    <xdr:sp macro="" textlink="">
      <xdr:nvSpPr>
        <xdr:cNvPr id="152" name="楕円 151"/>
        <xdr:cNvSpPr/>
      </xdr:nvSpPr>
      <xdr:spPr>
        <a:xfrm>
          <a:off x="12954000" y="26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635</xdr:rowOff>
    </xdr:from>
    <xdr:ext cx="762000" cy="259080"/>
    <xdr:sp macro="" textlink="">
      <xdr:nvSpPr>
        <xdr:cNvPr id="153" name="テキスト ボックス 152"/>
        <xdr:cNvSpPr txBox="1"/>
      </xdr:nvSpPr>
      <xdr:spPr>
        <a:xfrm>
          <a:off x="12623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大きく上回り、かつ上昇傾向である。要因としては、待機児童対策として実施してきた新規開設園の増や、障がい福祉サービス事業所の増などによる対象者数の増加が挙げられる。今後は、給付費の適正化やサービス利用者の自立へのサポートに加え、スクラップアンドビルド方式の徹底による単独事業の見直しを図り、扶助費の上昇率の抑制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9" name="テキスト ボックス 168"/>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1" name="テキスト ボックス 170"/>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3" name="テキスト ボックス 172"/>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5" name="テキスト ボックス 174"/>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7" name="テキスト ボックス 176"/>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9" name="テキスト ボックス 178"/>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35560</xdr:rowOff>
    </xdr:to>
    <xdr:cxnSp macro="">
      <xdr:nvCxnSpPr>
        <xdr:cNvPr id="181" name="直線コネクタ 180"/>
        <xdr:cNvCxnSpPr/>
      </xdr:nvCxnSpPr>
      <xdr:spPr>
        <a:xfrm flipV="1">
          <a:off x="48260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7620</xdr:rowOff>
    </xdr:from>
    <xdr:ext cx="762000" cy="255905"/>
    <xdr:sp macro="" textlink="">
      <xdr:nvSpPr>
        <xdr:cNvPr id="182" name="扶助費最小値テキスト"/>
        <xdr:cNvSpPr txBox="1"/>
      </xdr:nvSpPr>
      <xdr:spPr>
        <a:xfrm>
          <a:off x="4914900" y="10294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35560</xdr:rowOff>
    </xdr:from>
    <xdr:to xmlns:xdr="http://schemas.openxmlformats.org/drawingml/2006/spreadsheetDrawing">
      <xdr:col>24</xdr:col>
      <xdr:colOff>114300</xdr:colOff>
      <xdr:row>60</xdr:row>
      <xdr:rowOff>35560</xdr:rowOff>
    </xdr:to>
    <xdr:cxnSp macro="">
      <xdr:nvCxnSpPr>
        <xdr:cNvPr id="183" name="直線コネクタ 182"/>
        <xdr:cNvCxnSpPr/>
      </xdr:nvCxnSpPr>
      <xdr:spPr>
        <a:xfrm>
          <a:off x="4737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5905"/>
    <xdr:sp macro="" textlink="">
      <xdr:nvSpPr>
        <xdr:cNvPr id="184" name="扶助費最大値テキスト"/>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5" name="直線コネクタ 184"/>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127000</xdr:rowOff>
    </xdr:from>
    <xdr:to xmlns:xdr="http://schemas.openxmlformats.org/drawingml/2006/spreadsheetDrawing">
      <xdr:col>24</xdr:col>
      <xdr:colOff>25400</xdr:colOff>
      <xdr:row>59</xdr:row>
      <xdr:rowOff>46990</xdr:rowOff>
    </xdr:to>
    <xdr:cxnSp macro="">
      <xdr:nvCxnSpPr>
        <xdr:cNvPr id="186" name="直線コネクタ 185"/>
        <xdr:cNvCxnSpPr/>
      </xdr:nvCxnSpPr>
      <xdr:spPr>
        <a:xfrm>
          <a:off x="3987800" y="100711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8890</xdr:rowOff>
    </xdr:from>
    <xdr:ext cx="762000" cy="255905"/>
    <xdr:sp macro="" textlink="">
      <xdr:nvSpPr>
        <xdr:cNvPr id="187" name="扶助費平均値テキスト"/>
        <xdr:cNvSpPr txBox="1"/>
      </xdr:nvSpPr>
      <xdr:spPr>
        <a:xfrm>
          <a:off x="4914900" y="94386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127000</xdr:rowOff>
    </xdr:from>
    <xdr:to xmlns:xdr="http://schemas.openxmlformats.org/drawingml/2006/spreadsheetDrawing">
      <xdr:col>19</xdr:col>
      <xdr:colOff>187325</xdr:colOff>
      <xdr:row>59</xdr:row>
      <xdr:rowOff>39370</xdr:rowOff>
    </xdr:to>
    <xdr:cxnSp macro="">
      <xdr:nvCxnSpPr>
        <xdr:cNvPr id="189" name="直線コネクタ 188"/>
        <xdr:cNvCxnSpPr/>
      </xdr:nvCxnSpPr>
      <xdr:spPr>
        <a:xfrm flipV="1">
          <a:off x="3098800" y="100711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125730</xdr:rowOff>
    </xdr:from>
    <xdr:to xmlns:xdr="http://schemas.openxmlformats.org/drawingml/2006/spreadsheetDrawing">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66040</xdr:rowOff>
    </xdr:from>
    <xdr:ext cx="733425" cy="255905"/>
    <xdr:sp macro="" textlink="">
      <xdr:nvSpPr>
        <xdr:cNvPr id="191" name="テキスト ボックス 190"/>
        <xdr:cNvSpPr txBox="1"/>
      </xdr:nvSpPr>
      <xdr:spPr>
        <a:xfrm>
          <a:off x="3606800" y="93243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39370</xdr:rowOff>
    </xdr:from>
    <xdr:to xmlns:xdr="http://schemas.openxmlformats.org/drawingml/2006/spreadsheetDrawing">
      <xdr:col>15</xdr:col>
      <xdr:colOff>98425</xdr:colOff>
      <xdr:row>59</xdr:row>
      <xdr:rowOff>85090</xdr:rowOff>
    </xdr:to>
    <xdr:cxnSp macro="">
      <xdr:nvCxnSpPr>
        <xdr:cNvPr id="192" name="直線コネクタ 191"/>
        <xdr:cNvCxnSpPr/>
      </xdr:nvCxnSpPr>
      <xdr:spPr>
        <a:xfrm flipV="1">
          <a:off x="2209800" y="1015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96520</xdr:rowOff>
    </xdr:from>
    <xdr:ext cx="762000" cy="259080"/>
    <xdr:sp macro="" textlink="">
      <xdr:nvSpPr>
        <xdr:cNvPr id="194" name="テキスト ボックス 193"/>
        <xdr:cNvSpPr txBox="1"/>
      </xdr:nvSpPr>
      <xdr:spPr>
        <a:xfrm>
          <a:off x="2717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24130</xdr:rowOff>
    </xdr:from>
    <xdr:to xmlns:xdr="http://schemas.openxmlformats.org/drawingml/2006/spreadsheetDrawing">
      <xdr:col>11</xdr:col>
      <xdr:colOff>9525</xdr:colOff>
      <xdr:row>59</xdr:row>
      <xdr:rowOff>85090</xdr:rowOff>
    </xdr:to>
    <xdr:cxnSp macro="">
      <xdr:nvCxnSpPr>
        <xdr:cNvPr id="195" name="直線コネクタ 194"/>
        <xdr:cNvCxnSpPr/>
      </xdr:nvCxnSpPr>
      <xdr:spPr>
        <a:xfrm>
          <a:off x="1320800" y="10139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30480</xdr:rowOff>
    </xdr:from>
    <xdr:to xmlns:xdr="http://schemas.openxmlformats.org/drawingml/2006/spreadsheetDrawing">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142240</xdr:rowOff>
    </xdr:from>
    <xdr:ext cx="758825" cy="259080"/>
    <xdr:sp macro="" textlink="">
      <xdr:nvSpPr>
        <xdr:cNvPr id="197" name="テキスト ボックス 196"/>
        <xdr:cNvSpPr txBox="1"/>
      </xdr:nvSpPr>
      <xdr:spPr>
        <a:xfrm>
          <a:off x="1828800" y="9400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163830</xdr:rowOff>
    </xdr:from>
    <xdr:to xmlns:xdr="http://schemas.openxmlformats.org/drawingml/2006/spreadsheetDrawing">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104140</xdr:rowOff>
    </xdr:from>
    <xdr:ext cx="758825" cy="259080"/>
    <xdr:sp macro="" textlink="">
      <xdr:nvSpPr>
        <xdr:cNvPr id="199" name="テキスト ボックス 198"/>
        <xdr:cNvSpPr txBox="1"/>
      </xdr:nvSpPr>
      <xdr:spPr>
        <a:xfrm>
          <a:off x="939800" y="9362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2" name="テキスト ボックス 201"/>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167640</xdr:rowOff>
    </xdr:from>
    <xdr:to xmlns:xdr="http://schemas.openxmlformats.org/drawingml/2006/spreadsheetDrawing">
      <xdr:col>24</xdr:col>
      <xdr:colOff>76200</xdr:colOff>
      <xdr:row>59</xdr:row>
      <xdr:rowOff>97790</xdr:rowOff>
    </xdr:to>
    <xdr:sp macro="" textlink="">
      <xdr:nvSpPr>
        <xdr:cNvPr id="205" name="楕円 204"/>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139700</xdr:rowOff>
    </xdr:from>
    <xdr:ext cx="762000" cy="259080"/>
    <xdr:sp macro="" textlink="">
      <xdr:nvSpPr>
        <xdr:cNvPr id="206" name="扶助費該当値テキスト"/>
        <xdr:cNvSpPr txBox="1"/>
      </xdr:nvSpPr>
      <xdr:spPr>
        <a:xfrm>
          <a:off x="49149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76200</xdr:rowOff>
    </xdr:from>
    <xdr:to xmlns:xdr="http://schemas.openxmlformats.org/drawingml/2006/spreadsheetDrawing">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162560</xdr:rowOff>
    </xdr:from>
    <xdr:ext cx="733425" cy="259080"/>
    <xdr:sp macro="" textlink="">
      <xdr:nvSpPr>
        <xdr:cNvPr id="208" name="テキスト ボックス 207"/>
        <xdr:cNvSpPr txBox="1"/>
      </xdr:nvSpPr>
      <xdr:spPr>
        <a:xfrm>
          <a:off x="3606800" y="101066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160020</xdr:rowOff>
    </xdr:from>
    <xdr:to xmlns:xdr="http://schemas.openxmlformats.org/drawingml/2006/spreadsheetDrawing">
      <xdr:col>15</xdr:col>
      <xdr:colOff>149225</xdr:colOff>
      <xdr:row>59</xdr:row>
      <xdr:rowOff>90170</xdr:rowOff>
    </xdr:to>
    <xdr:sp macro="" textlink="">
      <xdr:nvSpPr>
        <xdr:cNvPr id="209" name="楕円 208"/>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74930</xdr:rowOff>
    </xdr:from>
    <xdr:ext cx="762000" cy="255905"/>
    <xdr:sp macro="" textlink="">
      <xdr:nvSpPr>
        <xdr:cNvPr id="210" name="テキスト ボックス 209"/>
        <xdr:cNvSpPr txBox="1"/>
      </xdr:nvSpPr>
      <xdr:spPr>
        <a:xfrm>
          <a:off x="2717800" y="10190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34290</xdr:rowOff>
    </xdr:from>
    <xdr:to xmlns:xdr="http://schemas.openxmlformats.org/drawingml/2006/spreadsheetDrawing">
      <xdr:col>11</xdr:col>
      <xdr:colOff>60325</xdr:colOff>
      <xdr:row>59</xdr:row>
      <xdr:rowOff>135890</xdr:rowOff>
    </xdr:to>
    <xdr:sp macro="" textlink="">
      <xdr:nvSpPr>
        <xdr:cNvPr id="211" name="楕円 210"/>
        <xdr:cNvSpPr/>
      </xdr:nvSpPr>
      <xdr:spPr>
        <a:xfrm>
          <a:off x="2159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120650</xdr:rowOff>
    </xdr:from>
    <xdr:ext cx="758825" cy="255905"/>
    <xdr:sp macro="" textlink="">
      <xdr:nvSpPr>
        <xdr:cNvPr id="212" name="テキスト ボックス 211"/>
        <xdr:cNvSpPr txBox="1"/>
      </xdr:nvSpPr>
      <xdr:spPr>
        <a:xfrm>
          <a:off x="1828800" y="102362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144780</xdr:rowOff>
    </xdr:from>
    <xdr:to xmlns:xdr="http://schemas.openxmlformats.org/drawingml/2006/spreadsheetDrawing">
      <xdr:col>6</xdr:col>
      <xdr:colOff>171450</xdr:colOff>
      <xdr:row>59</xdr:row>
      <xdr:rowOff>74930</xdr:rowOff>
    </xdr:to>
    <xdr:sp macro="" textlink="">
      <xdr:nvSpPr>
        <xdr:cNvPr id="213" name="楕円 212"/>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59690</xdr:rowOff>
    </xdr:from>
    <xdr:ext cx="758825" cy="259080"/>
    <xdr:sp macro="" textlink="">
      <xdr:nvSpPr>
        <xdr:cNvPr id="214" name="テキスト ボックス 213"/>
        <xdr:cNvSpPr txBox="1"/>
      </xdr:nvSpPr>
      <xdr:spPr>
        <a:xfrm>
          <a:off x="939800" y="10175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その他に係る経常収支比率が類似団体平均を上回っているのは、維持補修費が主な要因である。維持補修費については、ミライ</a:t>
          </a:r>
          <a:r>
            <a:rPr kumimoji="1" lang="en-US" altLang="ja-JP" sz="1300">
              <a:latin typeface="ＭＳ Ｐゴシック"/>
              <a:ea typeface="ＭＳ Ｐゴシック"/>
            </a:rPr>
            <a:t>on</a:t>
          </a:r>
          <a:r>
            <a:rPr kumimoji="1" lang="ja-JP" altLang="en-US" sz="1300">
              <a:latin typeface="ＭＳ Ｐゴシック"/>
              <a:ea typeface="ＭＳ Ｐゴシック"/>
            </a:rPr>
            <a:t>図書館・資料館の通年化（R1.10月開館）や廃棄物処理施設等の老朽化による補修費用等により維持補修費が類似団体と比べ高くなっている。今後も、公共施設等総合管理計画に基づき、長期的視点をもって更新・長寿命化などを計画的に行い、財政負担の軽減や平準化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6" name="テキスト ボックス 225"/>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8" name="テキスト ボックス 227"/>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0" name="テキスト ボックス 229"/>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2" name="テキスト ボックス 231"/>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4" name="テキスト ボックス 233"/>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6" name="テキスト ボックス 235"/>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38" name="テキスト ボックス 237"/>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0" name="テキスト ボックス 239"/>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xdr:rowOff>
    </xdr:from>
    <xdr:to xmlns:xdr="http://schemas.openxmlformats.org/drawingml/2006/spreadsheetDrawing">
      <xdr:col>82</xdr:col>
      <xdr:colOff>107950</xdr:colOff>
      <xdr:row>62</xdr:row>
      <xdr:rowOff>63500</xdr:rowOff>
    </xdr:to>
    <xdr:cxnSp macro="">
      <xdr:nvCxnSpPr>
        <xdr:cNvPr id="242" name="直線コネクタ 241"/>
        <xdr:cNvCxnSpPr/>
      </xdr:nvCxnSpPr>
      <xdr:spPr>
        <a:xfrm flipV="1">
          <a:off x="165100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3"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4" name="直線コネクタ 243"/>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92710</xdr:rowOff>
    </xdr:from>
    <xdr:ext cx="762000" cy="259080"/>
    <xdr:sp macro="" textlink="">
      <xdr:nvSpPr>
        <xdr:cNvPr id="245" name="その他最大値テキスト"/>
        <xdr:cNvSpPr txBox="1"/>
      </xdr:nvSpPr>
      <xdr:spPr>
        <a:xfrm>
          <a:off x="16598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xdr:rowOff>
    </xdr:from>
    <xdr:to xmlns:xdr="http://schemas.openxmlformats.org/drawingml/2006/spreadsheetDrawing">
      <xdr:col>82</xdr:col>
      <xdr:colOff>196850</xdr:colOff>
      <xdr:row>53</xdr:row>
      <xdr:rowOff>6350</xdr:rowOff>
    </xdr:to>
    <xdr:cxnSp macro="">
      <xdr:nvCxnSpPr>
        <xdr:cNvPr id="246" name="直線コネクタ 245"/>
        <xdr:cNvCxnSpPr/>
      </xdr:nvCxnSpPr>
      <xdr:spPr>
        <a:xfrm>
          <a:off x="16421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25400</xdr:rowOff>
    </xdr:from>
    <xdr:to xmlns:xdr="http://schemas.openxmlformats.org/drawingml/2006/spreadsheetDrawing">
      <xdr:col>82</xdr:col>
      <xdr:colOff>107950</xdr:colOff>
      <xdr:row>58</xdr:row>
      <xdr:rowOff>139700</xdr:rowOff>
    </xdr:to>
    <xdr:cxnSp macro="">
      <xdr:nvCxnSpPr>
        <xdr:cNvPr id="247" name="直線コネクタ 246"/>
        <xdr:cNvCxnSpPr/>
      </xdr:nvCxnSpPr>
      <xdr:spPr>
        <a:xfrm>
          <a:off x="15671800" y="99695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111760</xdr:rowOff>
    </xdr:from>
    <xdr:ext cx="762000" cy="255905"/>
    <xdr:sp macro="" textlink="">
      <xdr:nvSpPr>
        <xdr:cNvPr id="248" name="その他平均値テキスト"/>
        <xdr:cNvSpPr txBox="1"/>
      </xdr:nvSpPr>
      <xdr:spPr>
        <a:xfrm>
          <a:off x="16598900" y="9712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95250</xdr:rowOff>
    </xdr:from>
    <xdr:to xmlns:xdr="http://schemas.openxmlformats.org/drawingml/2006/spreadsheetDrawing">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25400</xdr:rowOff>
    </xdr:from>
    <xdr:to xmlns:xdr="http://schemas.openxmlformats.org/drawingml/2006/spreadsheetDrawing">
      <xdr:col>78</xdr:col>
      <xdr:colOff>69850</xdr:colOff>
      <xdr:row>59</xdr:row>
      <xdr:rowOff>31750</xdr:rowOff>
    </xdr:to>
    <xdr:cxnSp macro="">
      <xdr:nvCxnSpPr>
        <xdr:cNvPr id="250" name="直線コネクタ 249"/>
        <xdr:cNvCxnSpPr/>
      </xdr:nvCxnSpPr>
      <xdr:spPr>
        <a:xfrm flipV="1">
          <a:off x="14782800" y="9969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118110</xdr:rowOff>
    </xdr:from>
    <xdr:ext cx="736600" cy="259080"/>
    <xdr:sp macro="" textlink="">
      <xdr:nvSpPr>
        <xdr:cNvPr id="252" name="テキスト ボックス 251"/>
        <xdr:cNvSpPr txBox="1"/>
      </xdr:nvSpPr>
      <xdr:spPr>
        <a:xfrm>
          <a:off x="152908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152400</xdr:rowOff>
    </xdr:from>
    <xdr:to xmlns:xdr="http://schemas.openxmlformats.org/drawingml/2006/spreadsheetDrawing">
      <xdr:col>73</xdr:col>
      <xdr:colOff>180975</xdr:colOff>
      <xdr:row>59</xdr:row>
      <xdr:rowOff>31750</xdr:rowOff>
    </xdr:to>
    <xdr:cxnSp macro="">
      <xdr:nvCxnSpPr>
        <xdr:cNvPr id="253" name="直線コネクタ 252"/>
        <xdr:cNvCxnSpPr/>
      </xdr:nvCxnSpPr>
      <xdr:spPr>
        <a:xfrm>
          <a:off x="13893800" y="10096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120650</xdr:rowOff>
    </xdr:from>
    <xdr:to xmlns:xdr="http://schemas.openxmlformats.org/drawingml/2006/spreadsheetDrawing">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60960</xdr:rowOff>
    </xdr:from>
    <xdr:ext cx="762000" cy="259080"/>
    <xdr:sp macro="" textlink="">
      <xdr:nvSpPr>
        <xdr:cNvPr id="255" name="テキスト ボックス 254"/>
        <xdr:cNvSpPr txBox="1"/>
      </xdr:nvSpPr>
      <xdr:spPr>
        <a:xfrm>
          <a:off x="14401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152400</xdr:rowOff>
    </xdr:from>
    <xdr:to xmlns:xdr="http://schemas.openxmlformats.org/drawingml/2006/spreadsheetDrawing">
      <xdr:col>69</xdr:col>
      <xdr:colOff>92075</xdr:colOff>
      <xdr:row>58</xdr:row>
      <xdr:rowOff>165100</xdr:rowOff>
    </xdr:to>
    <xdr:cxnSp macro="">
      <xdr:nvCxnSpPr>
        <xdr:cNvPr id="256" name="直線コネクタ 255"/>
        <xdr:cNvCxnSpPr/>
      </xdr:nvCxnSpPr>
      <xdr:spPr>
        <a:xfrm flipV="1">
          <a:off x="13004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137160</xdr:rowOff>
    </xdr:from>
    <xdr:ext cx="758825" cy="259080"/>
    <xdr:sp macro="" textlink="">
      <xdr:nvSpPr>
        <xdr:cNvPr id="258" name="テキスト ボックス 257"/>
        <xdr:cNvSpPr txBox="1"/>
      </xdr:nvSpPr>
      <xdr:spPr>
        <a:xfrm>
          <a:off x="13512800" y="9738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88900</xdr:rowOff>
    </xdr:from>
    <xdr:to xmlns:xdr="http://schemas.openxmlformats.org/drawingml/2006/spreadsheetDrawing">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5905"/>
    <xdr:sp macro="" textlink="">
      <xdr:nvSpPr>
        <xdr:cNvPr id="260" name="テキスト ボックス 259"/>
        <xdr:cNvSpPr txBox="1"/>
      </xdr:nvSpPr>
      <xdr:spPr>
        <a:xfrm>
          <a:off x="12623800" y="9801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88900</xdr:rowOff>
    </xdr:from>
    <xdr:to xmlns:xdr="http://schemas.openxmlformats.org/drawingml/2006/spreadsheetDrawing">
      <xdr:col>82</xdr:col>
      <xdr:colOff>158750</xdr:colOff>
      <xdr:row>59</xdr:row>
      <xdr:rowOff>19050</xdr:rowOff>
    </xdr:to>
    <xdr:sp macro="" textlink="">
      <xdr:nvSpPr>
        <xdr:cNvPr id="266" name="楕円 265"/>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60960</xdr:rowOff>
    </xdr:from>
    <xdr:ext cx="762000" cy="259080"/>
    <xdr:sp macro="" textlink="">
      <xdr:nvSpPr>
        <xdr:cNvPr id="267" name="その他該当値テキスト"/>
        <xdr:cNvSpPr txBox="1"/>
      </xdr:nvSpPr>
      <xdr:spPr>
        <a:xfrm>
          <a:off x="165989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146050</xdr:rowOff>
    </xdr:from>
    <xdr:to xmlns:xdr="http://schemas.openxmlformats.org/drawingml/2006/spreadsheetDrawing">
      <xdr:col>78</xdr:col>
      <xdr:colOff>120650</xdr:colOff>
      <xdr:row>58</xdr:row>
      <xdr:rowOff>76200</xdr:rowOff>
    </xdr:to>
    <xdr:sp macro="" textlink="">
      <xdr:nvSpPr>
        <xdr:cNvPr id="268" name="楕円 267"/>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60960</xdr:rowOff>
    </xdr:from>
    <xdr:ext cx="736600" cy="259080"/>
    <xdr:sp macro="" textlink="">
      <xdr:nvSpPr>
        <xdr:cNvPr id="269" name="テキスト ボックス 268"/>
        <xdr:cNvSpPr txBox="1"/>
      </xdr:nvSpPr>
      <xdr:spPr>
        <a:xfrm>
          <a:off x="15290800" y="10005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152400</xdr:rowOff>
    </xdr:from>
    <xdr:to xmlns:xdr="http://schemas.openxmlformats.org/drawingml/2006/spreadsheetDrawing">
      <xdr:col>74</xdr:col>
      <xdr:colOff>31750</xdr:colOff>
      <xdr:row>59</xdr:row>
      <xdr:rowOff>82550</xdr:rowOff>
    </xdr:to>
    <xdr:sp macro="" textlink="">
      <xdr:nvSpPr>
        <xdr:cNvPr id="270" name="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67310</xdr:rowOff>
    </xdr:from>
    <xdr:ext cx="762000" cy="259080"/>
    <xdr:sp macro="" textlink="">
      <xdr:nvSpPr>
        <xdr:cNvPr id="271" name="テキスト ボックス 270"/>
        <xdr:cNvSpPr txBox="1"/>
      </xdr:nvSpPr>
      <xdr:spPr>
        <a:xfrm>
          <a:off x="14401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101600</xdr:rowOff>
    </xdr:from>
    <xdr:to xmlns:xdr="http://schemas.openxmlformats.org/drawingml/2006/spreadsheetDrawing">
      <xdr:col>69</xdr:col>
      <xdr:colOff>142875</xdr:colOff>
      <xdr:row>59</xdr:row>
      <xdr:rowOff>31750</xdr:rowOff>
    </xdr:to>
    <xdr:sp macro="" textlink="">
      <xdr:nvSpPr>
        <xdr:cNvPr id="272" name="楕円 271"/>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16510</xdr:rowOff>
    </xdr:from>
    <xdr:ext cx="758825" cy="259080"/>
    <xdr:sp macro="" textlink="">
      <xdr:nvSpPr>
        <xdr:cNvPr id="273" name="テキスト ボックス 272"/>
        <xdr:cNvSpPr txBox="1"/>
      </xdr:nvSpPr>
      <xdr:spPr>
        <a:xfrm>
          <a:off x="13512800" y="10132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74" name="楕円 273"/>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29210</xdr:rowOff>
    </xdr:from>
    <xdr:ext cx="762000" cy="255905"/>
    <xdr:sp macro="" textlink="">
      <xdr:nvSpPr>
        <xdr:cNvPr id="275" name="テキスト ボックス 274"/>
        <xdr:cNvSpPr txBox="1"/>
      </xdr:nvSpPr>
      <xdr:spPr>
        <a:xfrm>
          <a:off x="12623800" y="1014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本市は、下水道事業、農業集落排水事業を法適用化しており、一般会計からの繰出金は補助費等として分類しているため、高水準となっている。　また、</a:t>
          </a:r>
          <a:r>
            <a:rPr kumimoji="1" lang="en-US" altLang="ja-JP" sz="1200">
              <a:latin typeface="ＭＳ Ｐゴシック"/>
              <a:ea typeface="ＭＳ Ｐゴシック"/>
            </a:rPr>
            <a:t>H29</a:t>
          </a:r>
          <a:r>
            <a:rPr kumimoji="1" lang="ja-JP" altLang="en-US" sz="1200">
              <a:latin typeface="ＭＳ Ｐゴシック"/>
              <a:ea typeface="ＭＳ Ｐゴシック"/>
            </a:rPr>
            <a:t>年度から市立大村市民病院の建て替えに伴う医療機器の償還開始及び簡易水道事業会計の水道事業会計への統合により増加している。</a:t>
          </a:r>
          <a:r>
            <a:rPr kumimoji="1" lang="en-US" altLang="ja-JP" sz="1200">
              <a:latin typeface="ＭＳ Ｐゴシック"/>
              <a:ea typeface="ＭＳ Ｐゴシック"/>
            </a:rPr>
            <a:t>R4</a:t>
          </a:r>
          <a:r>
            <a:rPr kumimoji="1" lang="ja-JP" altLang="en-US" sz="1200">
              <a:latin typeface="ＭＳ Ｐゴシック"/>
              <a:ea typeface="ＭＳ Ｐゴシック"/>
            </a:rPr>
            <a:t>年度の経常一般財源は、前年度から横ばいであった。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なお、各種補助金については、大村市補助金等のあり方に関するガイドライン（</a:t>
          </a:r>
          <a:r>
            <a:rPr kumimoji="1" lang="en-US" altLang="ja-JP" sz="1200">
              <a:latin typeface="ＭＳ Ｐゴシック"/>
              <a:ea typeface="ＭＳ Ｐゴシック"/>
            </a:rPr>
            <a:t>H28.10</a:t>
          </a:r>
          <a:r>
            <a:rPr kumimoji="1" lang="ja-JP" altLang="en-US" sz="1200">
              <a:latin typeface="ＭＳ Ｐゴシック"/>
              <a:ea typeface="ＭＳ Ｐゴシック"/>
            </a:rPr>
            <a:t>月策定）に基づき、公益上の必要性を検証し、全市的に補助金等の見直しを進めていく。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1" name="テキスト ボックス 290"/>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3" name="テキスト ボックス 292"/>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5" name="テキスト ボックス 294"/>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7" name="テキスト ボックス 296"/>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39</xdr:row>
      <xdr:rowOff>120650</xdr:rowOff>
    </xdr:to>
    <xdr:cxnSp macro="">
      <xdr:nvCxnSpPr>
        <xdr:cNvPr id="300" name="直線コネクタ 299"/>
        <xdr:cNvCxnSpPr/>
      </xdr:nvCxnSpPr>
      <xdr:spPr>
        <a:xfrm flipV="1">
          <a:off x="165100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92075</xdr:rowOff>
    </xdr:from>
    <xdr:ext cx="762000" cy="259080"/>
    <xdr:sp macro="" textlink="">
      <xdr:nvSpPr>
        <xdr:cNvPr id="301" name="補助費等最小値テキスト"/>
        <xdr:cNvSpPr txBox="1"/>
      </xdr:nvSpPr>
      <xdr:spPr>
        <a:xfrm>
          <a:off x="16598900"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120650</xdr:rowOff>
    </xdr:from>
    <xdr:to xmlns:xdr="http://schemas.openxmlformats.org/drawingml/2006/spreadsheetDrawing">
      <xdr:col>82</xdr:col>
      <xdr:colOff>196850</xdr:colOff>
      <xdr:row>39</xdr:row>
      <xdr:rowOff>120650</xdr:rowOff>
    </xdr:to>
    <xdr:cxnSp macro="">
      <xdr:nvCxnSpPr>
        <xdr:cNvPr id="302" name="直線コネクタ 301"/>
        <xdr:cNvCxnSpPr/>
      </xdr:nvCxnSpPr>
      <xdr:spPr>
        <a:xfrm>
          <a:off x="164211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3"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4" name="直線コネクタ 303"/>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168275</xdr:rowOff>
    </xdr:from>
    <xdr:to xmlns:xdr="http://schemas.openxmlformats.org/drawingml/2006/spreadsheetDrawing">
      <xdr:col>82</xdr:col>
      <xdr:colOff>107950</xdr:colOff>
      <xdr:row>36</xdr:row>
      <xdr:rowOff>168275</xdr:rowOff>
    </xdr:to>
    <xdr:cxnSp macro="">
      <xdr:nvCxnSpPr>
        <xdr:cNvPr id="305" name="直線コネクタ 304"/>
        <xdr:cNvCxnSpPr/>
      </xdr:nvCxnSpPr>
      <xdr:spPr>
        <a:xfrm>
          <a:off x="15671800" y="6340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83820</xdr:rowOff>
    </xdr:from>
    <xdr:ext cx="762000" cy="259080"/>
    <xdr:sp macro="" textlink="">
      <xdr:nvSpPr>
        <xdr:cNvPr id="306" name="補助費等平均値テキスト"/>
        <xdr:cNvSpPr txBox="1"/>
      </xdr:nvSpPr>
      <xdr:spPr>
        <a:xfrm>
          <a:off x="16598900" y="6084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67310</xdr:rowOff>
    </xdr:from>
    <xdr:to xmlns:xdr="http://schemas.openxmlformats.org/drawingml/2006/spreadsheetDrawing">
      <xdr:col>82</xdr:col>
      <xdr:colOff>158750</xdr:colOff>
      <xdr:row>36</xdr:row>
      <xdr:rowOff>168910</xdr:rowOff>
    </xdr:to>
    <xdr:sp macro="" textlink="">
      <xdr:nvSpPr>
        <xdr:cNvPr id="307" name="フローチャート: 判断 306"/>
        <xdr:cNvSpPr/>
      </xdr:nvSpPr>
      <xdr:spPr>
        <a:xfrm>
          <a:off x="164592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168275</xdr:rowOff>
    </xdr:from>
    <xdr:to xmlns:xdr="http://schemas.openxmlformats.org/drawingml/2006/spreadsheetDrawing">
      <xdr:col>78</xdr:col>
      <xdr:colOff>69850</xdr:colOff>
      <xdr:row>37</xdr:row>
      <xdr:rowOff>55880</xdr:rowOff>
    </xdr:to>
    <xdr:cxnSp macro="">
      <xdr:nvCxnSpPr>
        <xdr:cNvPr id="308" name="直線コネクタ 307"/>
        <xdr:cNvCxnSpPr/>
      </xdr:nvCxnSpPr>
      <xdr:spPr>
        <a:xfrm flipV="1">
          <a:off x="14782800" y="63404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5905"/>
    <xdr:sp macro="" textlink="">
      <xdr:nvSpPr>
        <xdr:cNvPr id="310" name="テキスト ボックス 309"/>
        <xdr:cNvSpPr txBox="1"/>
      </xdr:nvSpPr>
      <xdr:spPr>
        <a:xfrm>
          <a:off x="15290800" y="59988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55880</xdr:rowOff>
    </xdr:from>
    <xdr:to xmlns:xdr="http://schemas.openxmlformats.org/drawingml/2006/spreadsheetDrawing">
      <xdr:col>73</xdr:col>
      <xdr:colOff>180975</xdr:colOff>
      <xdr:row>37</xdr:row>
      <xdr:rowOff>60960</xdr:rowOff>
    </xdr:to>
    <xdr:cxnSp macro="">
      <xdr:nvCxnSpPr>
        <xdr:cNvPr id="311" name="直線コネクタ 310"/>
        <xdr:cNvCxnSpPr/>
      </xdr:nvCxnSpPr>
      <xdr:spPr>
        <a:xfrm flipV="1">
          <a:off x="13893800" y="6399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2" name="フローチャート: 判断 311"/>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5905"/>
    <xdr:sp macro="" textlink="">
      <xdr:nvSpPr>
        <xdr:cNvPr id="313" name="テキスト ボックス 312"/>
        <xdr:cNvSpPr txBox="1"/>
      </xdr:nvSpPr>
      <xdr:spPr>
        <a:xfrm>
          <a:off x="14401800" y="6044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60960</xdr:rowOff>
    </xdr:from>
    <xdr:to xmlns:xdr="http://schemas.openxmlformats.org/drawingml/2006/spreadsheetDrawing">
      <xdr:col>69</xdr:col>
      <xdr:colOff>92075</xdr:colOff>
      <xdr:row>37</xdr:row>
      <xdr:rowOff>74930</xdr:rowOff>
    </xdr:to>
    <xdr:cxnSp macro="">
      <xdr:nvCxnSpPr>
        <xdr:cNvPr id="314" name="直線コネクタ 313"/>
        <xdr:cNvCxnSpPr/>
      </xdr:nvCxnSpPr>
      <xdr:spPr>
        <a:xfrm flipV="1">
          <a:off x="13004800" y="6404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5" name="フローチャート: 判断 314"/>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58825" cy="255905"/>
    <xdr:sp macro="" textlink="">
      <xdr:nvSpPr>
        <xdr:cNvPr id="316" name="テキスト ボックス 315"/>
        <xdr:cNvSpPr txBox="1"/>
      </xdr:nvSpPr>
      <xdr:spPr>
        <a:xfrm>
          <a:off x="13512800" y="60312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17" name="フローチャート: 判断 316"/>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18" name="テキスト ボックス 317"/>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0" name="テキスト ボックス 319"/>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1" name="テキスト ボックス 320"/>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3" name="テキスト ボックス 322"/>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24" name="楕円 323"/>
        <xdr:cNvSpPr/>
      </xdr:nvSpPr>
      <xdr:spPr>
        <a:xfrm>
          <a:off x="164592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89535</xdr:rowOff>
    </xdr:from>
    <xdr:ext cx="762000" cy="255905"/>
    <xdr:sp macro="" textlink="">
      <xdr:nvSpPr>
        <xdr:cNvPr id="325" name="補助費等該当値テキスト"/>
        <xdr:cNvSpPr txBox="1"/>
      </xdr:nvSpPr>
      <xdr:spPr>
        <a:xfrm>
          <a:off x="16598900" y="6261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117475</xdr:rowOff>
    </xdr:from>
    <xdr:to xmlns:xdr="http://schemas.openxmlformats.org/drawingml/2006/spreadsheetDrawing">
      <xdr:col>78</xdr:col>
      <xdr:colOff>120650</xdr:colOff>
      <xdr:row>37</xdr:row>
      <xdr:rowOff>47625</xdr:rowOff>
    </xdr:to>
    <xdr:sp macro="" textlink="">
      <xdr:nvSpPr>
        <xdr:cNvPr id="326" name="楕円 325"/>
        <xdr:cNvSpPr/>
      </xdr:nvSpPr>
      <xdr:spPr>
        <a:xfrm>
          <a:off x="15621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32385</xdr:rowOff>
    </xdr:from>
    <xdr:ext cx="736600" cy="255905"/>
    <xdr:sp macro="" textlink="">
      <xdr:nvSpPr>
        <xdr:cNvPr id="327" name="テキスト ボックス 326"/>
        <xdr:cNvSpPr txBox="1"/>
      </xdr:nvSpPr>
      <xdr:spPr>
        <a:xfrm>
          <a:off x="15290800" y="63760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5080</xdr:rowOff>
    </xdr:from>
    <xdr:to xmlns:xdr="http://schemas.openxmlformats.org/drawingml/2006/spreadsheetDrawing">
      <xdr:col>74</xdr:col>
      <xdr:colOff>31750</xdr:colOff>
      <xdr:row>37</xdr:row>
      <xdr:rowOff>106680</xdr:rowOff>
    </xdr:to>
    <xdr:sp macro="" textlink="">
      <xdr:nvSpPr>
        <xdr:cNvPr id="328" name="楕円 327"/>
        <xdr:cNvSpPr/>
      </xdr:nvSpPr>
      <xdr:spPr>
        <a:xfrm>
          <a:off x="1473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91440</xdr:rowOff>
    </xdr:from>
    <xdr:ext cx="762000" cy="259080"/>
    <xdr:sp macro="" textlink="">
      <xdr:nvSpPr>
        <xdr:cNvPr id="329" name="テキスト ボックス 328"/>
        <xdr:cNvSpPr txBox="1"/>
      </xdr:nvSpPr>
      <xdr:spPr>
        <a:xfrm>
          <a:off x="1440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30" name="楕円 329"/>
        <xdr:cNvSpPr/>
      </xdr:nvSpPr>
      <xdr:spPr>
        <a:xfrm>
          <a:off x="13843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58825" cy="259080"/>
    <xdr:sp macro="" textlink="">
      <xdr:nvSpPr>
        <xdr:cNvPr id="331" name="テキスト ボックス 330"/>
        <xdr:cNvSpPr txBox="1"/>
      </xdr:nvSpPr>
      <xdr:spPr>
        <a:xfrm>
          <a:off x="13512800" y="6440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23495</xdr:rowOff>
    </xdr:from>
    <xdr:to xmlns:xdr="http://schemas.openxmlformats.org/drawingml/2006/spreadsheetDrawing">
      <xdr:col>65</xdr:col>
      <xdr:colOff>53975</xdr:colOff>
      <xdr:row>37</xdr:row>
      <xdr:rowOff>125095</xdr:rowOff>
    </xdr:to>
    <xdr:sp macro="" textlink="">
      <xdr:nvSpPr>
        <xdr:cNvPr id="332" name="楕円 331"/>
        <xdr:cNvSpPr/>
      </xdr:nvSpPr>
      <xdr:spPr>
        <a:xfrm>
          <a:off x="12954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109855</xdr:rowOff>
    </xdr:from>
    <xdr:ext cx="762000" cy="255905"/>
    <xdr:sp macro="" textlink="">
      <xdr:nvSpPr>
        <xdr:cNvPr id="333" name="テキスト ボックス 332"/>
        <xdr:cNvSpPr txBox="1"/>
      </xdr:nvSpPr>
      <xdr:spPr>
        <a:xfrm>
          <a:off x="12623800" y="6453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財政健全化期間における普通建設事業費の抑制の結果、類似団体平均よりも低い水準で推移している。今後は、大型建設事業の元金償還開始により公債費は増加する見通しであるため、財政運営基本方針に定める繰上償還の実施などの</a:t>
          </a:r>
          <a:r>
            <a:rPr kumimoji="1" lang="ja-JP" altLang="en-US" sz="1300">
              <a:solidFill>
                <a:sysClr val="windowText" lastClr="000000"/>
              </a:solidFill>
              <a:latin typeface="ＭＳ Ｐゴシック"/>
              <a:ea typeface="ＭＳ Ｐゴシック"/>
            </a:rPr>
            <a:t>取</a:t>
          </a:r>
          <a:r>
            <a:rPr kumimoji="1" lang="ja-JP" altLang="en-US" sz="1300">
              <a:solidFill>
                <a:sysClr val="windowText" lastClr="000000"/>
              </a:solidFill>
              <a:latin typeface="ＭＳ Ｐゴシック"/>
              <a:ea typeface="ＭＳ Ｐゴシック"/>
            </a:rPr>
            <a:t>組</a:t>
          </a:r>
          <a:r>
            <a:rPr kumimoji="1" lang="ja-JP" altLang="en-US" sz="1300">
              <a:solidFill>
                <a:sysClr val="windowText" lastClr="000000"/>
              </a:solidFill>
              <a:latin typeface="ＭＳ Ｐゴシック"/>
              <a:ea typeface="ＭＳ Ｐゴシック"/>
            </a:rPr>
            <a:t>により、公債費の適正化を図っていく。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5" name="テキスト ボックス 344"/>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7" name="テキスト ボックス 346"/>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49" name="テキスト ボックス 348"/>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1" name="テキスト ボックス 350"/>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3" name="テキスト ボックス 352"/>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55" name="テキスト ボックス 354"/>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127000</xdr:rowOff>
    </xdr:from>
    <xdr:to xmlns:xdr="http://schemas.openxmlformats.org/drawingml/2006/spreadsheetDrawing">
      <xdr:col>24</xdr:col>
      <xdr:colOff>25400</xdr:colOff>
      <xdr:row>80</xdr:row>
      <xdr:rowOff>26670</xdr:rowOff>
    </xdr:to>
    <xdr:cxnSp macro="">
      <xdr:nvCxnSpPr>
        <xdr:cNvPr id="358" name="直線コネクタ 357"/>
        <xdr:cNvCxnSpPr/>
      </xdr:nvCxnSpPr>
      <xdr:spPr>
        <a:xfrm flipV="1">
          <a:off x="48260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170180</xdr:rowOff>
    </xdr:from>
    <xdr:ext cx="762000" cy="259080"/>
    <xdr:sp macro="" textlink="">
      <xdr:nvSpPr>
        <xdr:cNvPr id="359" name="公債費最小値テキスト"/>
        <xdr:cNvSpPr txBox="1"/>
      </xdr:nvSpPr>
      <xdr:spPr>
        <a:xfrm>
          <a:off x="4914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26670</xdr:rowOff>
    </xdr:from>
    <xdr:to xmlns:xdr="http://schemas.openxmlformats.org/drawingml/2006/spreadsheetDrawing">
      <xdr:col>24</xdr:col>
      <xdr:colOff>114300</xdr:colOff>
      <xdr:row>80</xdr:row>
      <xdr:rowOff>26670</xdr:rowOff>
    </xdr:to>
    <xdr:cxnSp macro="">
      <xdr:nvCxnSpPr>
        <xdr:cNvPr id="360" name="直線コネクタ 359"/>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41910</xdr:rowOff>
    </xdr:from>
    <xdr:ext cx="762000" cy="255905"/>
    <xdr:sp macro="" textlink="">
      <xdr:nvSpPr>
        <xdr:cNvPr id="361" name="公債費最大値テキスト"/>
        <xdr:cNvSpPr txBox="1"/>
      </xdr:nvSpPr>
      <xdr:spPr>
        <a:xfrm>
          <a:off x="4914900" y="12557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62" name="直線コネクタ 361"/>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6350</xdr:rowOff>
    </xdr:from>
    <xdr:to xmlns:xdr="http://schemas.openxmlformats.org/drawingml/2006/spreadsheetDrawing">
      <xdr:col>24</xdr:col>
      <xdr:colOff>25400</xdr:colOff>
      <xdr:row>77</xdr:row>
      <xdr:rowOff>15240</xdr:rowOff>
    </xdr:to>
    <xdr:cxnSp macro="">
      <xdr:nvCxnSpPr>
        <xdr:cNvPr id="363" name="直線コネクタ 362"/>
        <xdr:cNvCxnSpPr/>
      </xdr:nvCxnSpPr>
      <xdr:spPr>
        <a:xfrm>
          <a:off x="3987800" y="13208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130810</xdr:rowOff>
    </xdr:from>
    <xdr:ext cx="762000" cy="259080"/>
    <xdr:sp macro="" textlink="">
      <xdr:nvSpPr>
        <xdr:cNvPr id="364" name="公債費平均値テキスト"/>
        <xdr:cNvSpPr txBox="1"/>
      </xdr:nvSpPr>
      <xdr:spPr>
        <a:xfrm>
          <a:off x="49149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65" name="フローチャート: 判断 364"/>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6350</xdr:rowOff>
    </xdr:from>
    <xdr:to xmlns:xdr="http://schemas.openxmlformats.org/drawingml/2006/spreadsheetDrawing">
      <xdr:col>19</xdr:col>
      <xdr:colOff>187325</xdr:colOff>
      <xdr:row>77</xdr:row>
      <xdr:rowOff>38100</xdr:rowOff>
    </xdr:to>
    <xdr:cxnSp macro="">
      <xdr:nvCxnSpPr>
        <xdr:cNvPr id="366" name="直線コネクタ 365"/>
        <xdr:cNvCxnSpPr/>
      </xdr:nvCxnSpPr>
      <xdr:spPr>
        <a:xfrm flipV="1">
          <a:off x="3098800" y="132080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140335</xdr:rowOff>
    </xdr:from>
    <xdr:to xmlns:xdr="http://schemas.openxmlformats.org/drawingml/2006/spreadsheetDrawing">
      <xdr:col>20</xdr:col>
      <xdr:colOff>38100</xdr:colOff>
      <xdr:row>77</xdr:row>
      <xdr:rowOff>70485</xdr:rowOff>
    </xdr:to>
    <xdr:sp macro="" textlink="">
      <xdr:nvSpPr>
        <xdr:cNvPr id="367" name="フローチャート: 判断 366"/>
        <xdr:cNvSpPr/>
      </xdr:nvSpPr>
      <xdr:spPr>
        <a:xfrm>
          <a:off x="3937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55245</xdr:rowOff>
    </xdr:from>
    <xdr:ext cx="733425" cy="255905"/>
    <xdr:sp macro="" textlink="">
      <xdr:nvSpPr>
        <xdr:cNvPr id="368" name="テキスト ボックス 367"/>
        <xdr:cNvSpPr txBox="1"/>
      </xdr:nvSpPr>
      <xdr:spPr>
        <a:xfrm>
          <a:off x="3606800" y="1325689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15240</xdr:rowOff>
    </xdr:from>
    <xdr:to xmlns:xdr="http://schemas.openxmlformats.org/drawingml/2006/spreadsheetDrawing">
      <xdr:col>15</xdr:col>
      <xdr:colOff>98425</xdr:colOff>
      <xdr:row>77</xdr:row>
      <xdr:rowOff>38100</xdr:rowOff>
    </xdr:to>
    <xdr:cxnSp macro="">
      <xdr:nvCxnSpPr>
        <xdr:cNvPr id="369" name="直線コネクタ 368"/>
        <xdr:cNvCxnSpPr/>
      </xdr:nvCxnSpPr>
      <xdr:spPr>
        <a:xfrm>
          <a:off x="2209800" y="13216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0" name="フローチャート: 判断 369"/>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62000" cy="255905"/>
    <xdr:sp macro="" textlink="">
      <xdr:nvSpPr>
        <xdr:cNvPr id="371" name="テキスト ボックス 370"/>
        <xdr:cNvSpPr txBox="1"/>
      </xdr:nvSpPr>
      <xdr:spPr>
        <a:xfrm>
          <a:off x="2717800" y="1331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15240</xdr:rowOff>
    </xdr:from>
    <xdr:to xmlns:xdr="http://schemas.openxmlformats.org/drawingml/2006/spreadsheetDrawing">
      <xdr:col>11</xdr:col>
      <xdr:colOff>9525</xdr:colOff>
      <xdr:row>77</xdr:row>
      <xdr:rowOff>42545</xdr:rowOff>
    </xdr:to>
    <xdr:cxnSp macro="">
      <xdr:nvCxnSpPr>
        <xdr:cNvPr id="372" name="直線コネクタ 371"/>
        <xdr:cNvCxnSpPr/>
      </xdr:nvCxnSpPr>
      <xdr:spPr>
        <a:xfrm flipV="1">
          <a:off x="1320800" y="13216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73" name="フローチャート: 判断 372"/>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58825" cy="255905"/>
    <xdr:sp macro="" textlink="">
      <xdr:nvSpPr>
        <xdr:cNvPr id="374" name="テキスト ボックス 373"/>
        <xdr:cNvSpPr txBox="1"/>
      </xdr:nvSpPr>
      <xdr:spPr>
        <a:xfrm>
          <a:off x="1828800" y="133115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5" name="フローチャート: 判断 374"/>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119380</xdr:rowOff>
    </xdr:from>
    <xdr:ext cx="758825" cy="259080"/>
    <xdr:sp macro="" textlink="">
      <xdr:nvSpPr>
        <xdr:cNvPr id="376" name="テキスト ボックス 375"/>
        <xdr:cNvSpPr txBox="1"/>
      </xdr:nvSpPr>
      <xdr:spPr>
        <a:xfrm>
          <a:off x="939800" y="13321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135890</xdr:rowOff>
    </xdr:from>
    <xdr:to xmlns:xdr="http://schemas.openxmlformats.org/drawingml/2006/spreadsheetDrawing">
      <xdr:col>24</xdr:col>
      <xdr:colOff>76200</xdr:colOff>
      <xdr:row>77</xdr:row>
      <xdr:rowOff>66040</xdr:rowOff>
    </xdr:to>
    <xdr:sp macro="" textlink="">
      <xdr:nvSpPr>
        <xdr:cNvPr id="382" name="楕円 381"/>
        <xdr:cNvSpPr/>
      </xdr:nvSpPr>
      <xdr:spPr>
        <a:xfrm>
          <a:off x="47752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152400</xdr:rowOff>
    </xdr:from>
    <xdr:ext cx="762000" cy="259080"/>
    <xdr:sp macro="" textlink="">
      <xdr:nvSpPr>
        <xdr:cNvPr id="383" name="公債費該当値テキスト"/>
        <xdr:cNvSpPr txBox="1"/>
      </xdr:nvSpPr>
      <xdr:spPr>
        <a:xfrm>
          <a:off x="4914900" y="1301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126365</xdr:rowOff>
    </xdr:from>
    <xdr:to xmlns:xdr="http://schemas.openxmlformats.org/drawingml/2006/spreadsheetDrawing">
      <xdr:col>20</xdr:col>
      <xdr:colOff>38100</xdr:colOff>
      <xdr:row>77</xdr:row>
      <xdr:rowOff>56515</xdr:rowOff>
    </xdr:to>
    <xdr:sp macro="" textlink="">
      <xdr:nvSpPr>
        <xdr:cNvPr id="384" name="楕円 383"/>
        <xdr:cNvSpPr/>
      </xdr:nvSpPr>
      <xdr:spPr>
        <a:xfrm>
          <a:off x="3937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66675</xdr:rowOff>
    </xdr:from>
    <xdr:ext cx="733425" cy="255905"/>
    <xdr:sp macro="" textlink="">
      <xdr:nvSpPr>
        <xdr:cNvPr id="385" name="テキスト ボックス 384"/>
        <xdr:cNvSpPr txBox="1"/>
      </xdr:nvSpPr>
      <xdr:spPr>
        <a:xfrm>
          <a:off x="3606800" y="1292542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158750</xdr:rowOff>
    </xdr:from>
    <xdr:to xmlns:xdr="http://schemas.openxmlformats.org/drawingml/2006/spreadsheetDrawing">
      <xdr:col>15</xdr:col>
      <xdr:colOff>149225</xdr:colOff>
      <xdr:row>77</xdr:row>
      <xdr:rowOff>88900</xdr:rowOff>
    </xdr:to>
    <xdr:sp macro="" textlink="">
      <xdr:nvSpPr>
        <xdr:cNvPr id="386" name="楕円 385"/>
        <xdr:cNvSpPr/>
      </xdr:nvSpPr>
      <xdr:spPr>
        <a:xfrm>
          <a:off x="3048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99060</xdr:rowOff>
    </xdr:from>
    <xdr:ext cx="762000" cy="255905"/>
    <xdr:sp macro="" textlink="">
      <xdr:nvSpPr>
        <xdr:cNvPr id="387" name="テキスト ボックス 386"/>
        <xdr:cNvSpPr txBox="1"/>
      </xdr:nvSpPr>
      <xdr:spPr>
        <a:xfrm>
          <a:off x="2717800" y="12957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135890</xdr:rowOff>
    </xdr:from>
    <xdr:to xmlns:xdr="http://schemas.openxmlformats.org/drawingml/2006/spreadsheetDrawing">
      <xdr:col>11</xdr:col>
      <xdr:colOff>60325</xdr:colOff>
      <xdr:row>77</xdr:row>
      <xdr:rowOff>66040</xdr:rowOff>
    </xdr:to>
    <xdr:sp macro="" textlink="">
      <xdr:nvSpPr>
        <xdr:cNvPr id="388" name="楕円 387"/>
        <xdr:cNvSpPr/>
      </xdr:nvSpPr>
      <xdr:spPr>
        <a:xfrm>
          <a:off x="2159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76200</xdr:rowOff>
    </xdr:from>
    <xdr:ext cx="758825" cy="255905"/>
    <xdr:sp macro="" textlink="">
      <xdr:nvSpPr>
        <xdr:cNvPr id="389" name="テキスト ボックス 388"/>
        <xdr:cNvSpPr txBox="1"/>
      </xdr:nvSpPr>
      <xdr:spPr>
        <a:xfrm>
          <a:off x="1828800" y="12934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163195</xdr:rowOff>
    </xdr:from>
    <xdr:to xmlns:xdr="http://schemas.openxmlformats.org/drawingml/2006/spreadsheetDrawing">
      <xdr:col>6</xdr:col>
      <xdr:colOff>171450</xdr:colOff>
      <xdr:row>77</xdr:row>
      <xdr:rowOff>93345</xdr:rowOff>
    </xdr:to>
    <xdr:sp macro="" textlink="">
      <xdr:nvSpPr>
        <xdr:cNvPr id="390" name="楕円 389"/>
        <xdr:cNvSpPr/>
      </xdr:nvSpPr>
      <xdr:spPr>
        <a:xfrm>
          <a:off x="1270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103505</xdr:rowOff>
    </xdr:from>
    <xdr:ext cx="758825" cy="259080"/>
    <xdr:sp macro="" textlink="">
      <xdr:nvSpPr>
        <xdr:cNvPr id="391" name="テキスト ボックス 390"/>
        <xdr:cNvSpPr txBox="1"/>
      </xdr:nvSpPr>
      <xdr:spPr>
        <a:xfrm>
          <a:off x="939800" y="12962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6" name="直線コネクタ 405"/>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4825" cy="255905"/>
    <xdr:sp macro="" textlink="">
      <xdr:nvSpPr>
        <xdr:cNvPr id="407" name="テキスト ボックス 406"/>
        <xdr:cNvSpPr txBox="1"/>
      </xdr:nvSpPr>
      <xdr:spPr>
        <a:xfrm>
          <a:off x="1193800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9" name="テキスト ボックス 408"/>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0" name="直線コネクタ 409"/>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4825" cy="255905"/>
    <xdr:sp macro="" textlink="">
      <xdr:nvSpPr>
        <xdr:cNvPr id="411" name="テキスト ボックス 410"/>
        <xdr:cNvSpPr txBox="1"/>
      </xdr:nvSpPr>
      <xdr:spPr>
        <a:xfrm>
          <a:off x="1193800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3" name="テキスト ボックス 412"/>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41275</xdr:rowOff>
    </xdr:from>
    <xdr:to xmlns:xdr="http://schemas.openxmlformats.org/drawingml/2006/spreadsheetDrawing">
      <xdr:col>82</xdr:col>
      <xdr:colOff>107950</xdr:colOff>
      <xdr:row>80</xdr:row>
      <xdr:rowOff>64135</xdr:rowOff>
    </xdr:to>
    <xdr:cxnSp macro="">
      <xdr:nvCxnSpPr>
        <xdr:cNvPr id="415" name="直線コネクタ 414"/>
        <xdr:cNvCxnSpPr/>
      </xdr:nvCxnSpPr>
      <xdr:spPr>
        <a:xfrm flipV="1">
          <a:off x="165100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36195</xdr:rowOff>
    </xdr:from>
    <xdr:ext cx="762000" cy="259080"/>
    <xdr:sp macro="" textlink="">
      <xdr:nvSpPr>
        <xdr:cNvPr id="416" name="公債費以外最小値テキスト"/>
        <xdr:cNvSpPr txBox="1"/>
      </xdr:nvSpPr>
      <xdr:spPr>
        <a:xfrm>
          <a:off x="16598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64135</xdr:rowOff>
    </xdr:from>
    <xdr:to xmlns:xdr="http://schemas.openxmlformats.org/drawingml/2006/spreadsheetDrawing">
      <xdr:col>82</xdr:col>
      <xdr:colOff>196850</xdr:colOff>
      <xdr:row>80</xdr:row>
      <xdr:rowOff>64135</xdr:rowOff>
    </xdr:to>
    <xdr:cxnSp macro="">
      <xdr:nvCxnSpPr>
        <xdr:cNvPr id="417" name="直線コネクタ 416"/>
        <xdr:cNvCxnSpPr/>
      </xdr:nvCxnSpPr>
      <xdr:spPr>
        <a:xfrm>
          <a:off x="16421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127635</xdr:rowOff>
    </xdr:from>
    <xdr:ext cx="762000" cy="259080"/>
    <xdr:sp macro="" textlink="">
      <xdr:nvSpPr>
        <xdr:cNvPr id="418" name="公債費以外最大値テキスト"/>
        <xdr:cNvSpPr txBox="1"/>
      </xdr:nvSpPr>
      <xdr:spPr>
        <a:xfrm>
          <a:off x="16598900"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41275</xdr:rowOff>
    </xdr:from>
    <xdr:to xmlns:xdr="http://schemas.openxmlformats.org/drawingml/2006/spreadsheetDrawing">
      <xdr:col>82</xdr:col>
      <xdr:colOff>196850</xdr:colOff>
      <xdr:row>73</xdr:row>
      <xdr:rowOff>41275</xdr:rowOff>
    </xdr:to>
    <xdr:cxnSp macro="">
      <xdr:nvCxnSpPr>
        <xdr:cNvPr id="419" name="直線コネクタ 418"/>
        <xdr:cNvCxnSpPr/>
      </xdr:nvCxnSpPr>
      <xdr:spPr>
        <a:xfrm>
          <a:off x="164211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18415</xdr:rowOff>
    </xdr:from>
    <xdr:to xmlns:xdr="http://schemas.openxmlformats.org/drawingml/2006/spreadsheetDrawing">
      <xdr:col>82</xdr:col>
      <xdr:colOff>107950</xdr:colOff>
      <xdr:row>78</xdr:row>
      <xdr:rowOff>18415</xdr:rowOff>
    </xdr:to>
    <xdr:cxnSp macro="">
      <xdr:nvCxnSpPr>
        <xdr:cNvPr id="420" name="直線コネクタ 419"/>
        <xdr:cNvCxnSpPr/>
      </xdr:nvCxnSpPr>
      <xdr:spPr>
        <a:xfrm>
          <a:off x="15671800" y="13220065"/>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81280</xdr:rowOff>
    </xdr:from>
    <xdr:ext cx="762000" cy="259080"/>
    <xdr:sp macro="" textlink="">
      <xdr:nvSpPr>
        <xdr:cNvPr id="421" name="公債費以外平均値テキスト"/>
        <xdr:cNvSpPr txBox="1"/>
      </xdr:nvSpPr>
      <xdr:spPr>
        <a:xfrm>
          <a:off x="16598900" y="12940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64770</xdr:rowOff>
    </xdr:from>
    <xdr:to xmlns:xdr="http://schemas.openxmlformats.org/drawingml/2006/spreadsheetDrawing">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18415</xdr:rowOff>
    </xdr:from>
    <xdr:to xmlns:xdr="http://schemas.openxmlformats.org/drawingml/2006/spreadsheetDrawing">
      <xdr:col>78</xdr:col>
      <xdr:colOff>69850</xdr:colOff>
      <xdr:row>79</xdr:row>
      <xdr:rowOff>18415</xdr:rowOff>
    </xdr:to>
    <xdr:cxnSp macro="">
      <xdr:nvCxnSpPr>
        <xdr:cNvPr id="423" name="直線コネクタ 422"/>
        <xdr:cNvCxnSpPr/>
      </xdr:nvCxnSpPr>
      <xdr:spPr>
        <a:xfrm flipV="1">
          <a:off x="14782800" y="1322006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53340</xdr:rowOff>
    </xdr:from>
    <xdr:to xmlns:xdr="http://schemas.openxmlformats.org/drawingml/2006/spreadsheetDrawing">
      <xdr:col>78</xdr:col>
      <xdr:colOff>120650</xdr:colOff>
      <xdr:row>75</xdr:row>
      <xdr:rowOff>154940</xdr:rowOff>
    </xdr:to>
    <xdr:sp macro="" textlink="">
      <xdr:nvSpPr>
        <xdr:cNvPr id="424" name="フローチャート: 判断 423"/>
        <xdr:cNvSpPr/>
      </xdr:nvSpPr>
      <xdr:spPr>
        <a:xfrm>
          <a:off x="15621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165100</xdr:rowOff>
    </xdr:from>
    <xdr:ext cx="736600" cy="259080"/>
    <xdr:sp macro="" textlink="">
      <xdr:nvSpPr>
        <xdr:cNvPr id="425" name="テキスト ボックス 424"/>
        <xdr:cNvSpPr txBox="1"/>
      </xdr:nvSpPr>
      <xdr:spPr>
        <a:xfrm>
          <a:off x="15290800" y="1268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98425</xdr:rowOff>
    </xdr:from>
    <xdr:to xmlns:xdr="http://schemas.openxmlformats.org/drawingml/2006/spreadsheetDrawing">
      <xdr:col>73</xdr:col>
      <xdr:colOff>180975</xdr:colOff>
      <xdr:row>79</xdr:row>
      <xdr:rowOff>18415</xdr:rowOff>
    </xdr:to>
    <xdr:cxnSp macro="">
      <xdr:nvCxnSpPr>
        <xdr:cNvPr id="426" name="直線コネクタ 425"/>
        <xdr:cNvCxnSpPr/>
      </xdr:nvCxnSpPr>
      <xdr:spPr>
        <a:xfrm>
          <a:off x="13893800" y="134715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27" name="フローチャート: 判断 426"/>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39370</xdr:rowOff>
    </xdr:from>
    <xdr:ext cx="762000" cy="259080"/>
    <xdr:sp macro="" textlink="">
      <xdr:nvSpPr>
        <xdr:cNvPr id="428" name="テキスト ボックス 427"/>
        <xdr:cNvSpPr txBox="1"/>
      </xdr:nvSpPr>
      <xdr:spPr>
        <a:xfrm>
          <a:off x="14401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52705</xdr:rowOff>
    </xdr:from>
    <xdr:to xmlns:xdr="http://schemas.openxmlformats.org/drawingml/2006/spreadsheetDrawing">
      <xdr:col>69</xdr:col>
      <xdr:colOff>92075</xdr:colOff>
      <xdr:row>78</xdr:row>
      <xdr:rowOff>98425</xdr:rowOff>
    </xdr:to>
    <xdr:cxnSp macro="">
      <xdr:nvCxnSpPr>
        <xdr:cNvPr id="429" name="直線コネクタ 428"/>
        <xdr:cNvCxnSpPr/>
      </xdr:nvCxnSpPr>
      <xdr:spPr>
        <a:xfrm>
          <a:off x="13004800" y="134258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58825" cy="259080"/>
    <xdr:sp macro="" textlink="">
      <xdr:nvSpPr>
        <xdr:cNvPr id="431" name="テキスト ボックス 430"/>
        <xdr:cNvSpPr txBox="1"/>
      </xdr:nvSpPr>
      <xdr:spPr>
        <a:xfrm>
          <a:off x="13512800" y="12920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32" name="フローチャート: 判断 431"/>
        <xdr:cNvSpPr/>
      </xdr:nvSpPr>
      <xdr:spPr>
        <a:xfrm>
          <a:off x="12954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39370</xdr:rowOff>
    </xdr:from>
    <xdr:ext cx="762000" cy="259080"/>
    <xdr:sp macro="" textlink="">
      <xdr:nvSpPr>
        <xdr:cNvPr id="433" name="テキスト ボックス 432"/>
        <xdr:cNvSpPr txBox="1"/>
      </xdr:nvSpPr>
      <xdr:spPr>
        <a:xfrm>
          <a:off x="12623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5" name="テキスト ボックス 434"/>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6" name="テキスト ボックス 435"/>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8" name="テキスト ボックス 437"/>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139065</xdr:rowOff>
    </xdr:from>
    <xdr:to xmlns:xdr="http://schemas.openxmlformats.org/drawingml/2006/spreadsheetDrawing">
      <xdr:col>82</xdr:col>
      <xdr:colOff>158750</xdr:colOff>
      <xdr:row>78</xdr:row>
      <xdr:rowOff>69215</xdr:rowOff>
    </xdr:to>
    <xdr:sp macro="" textlink="">
      <xdr:nvSpPr>
        <xdr:cNvPr id="439" name="楕円 438"/>
        <xdr:cNvSpPr/>
      </xdr:nvSpPr>
      <xdr:spPr>
        <a:xfrm>
          <a:off x="164592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111125</xdr:rowOff>
    </xdr:from>
    <xdr:ext cx="762000" cy="255905"/>
    <xdr:sp macro="" textlink="">
      <xdr:nvSpPr>
        <xdr:cNvPr id="440" name="公債費以外該当値テキスト"/>
        <xdr:cNvSpPr txBox="1"/>
      </xdr:nvSpPr>
      <xdr:spPr>
        <a:xfrm>
          <a:off x="16598900" y="13312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139065</xdr:rowOff>
    </xdr:from>
    <xdr:to xmlns:xdr="http://schemas.openxmlformats.org/drawingml/2006/spreadsheetDrawing">
      <xdr:col>78</xdr:col>
      <xdr:colOff>120650</xdr:colOff>
      <xdr:row>77</xdr:row>
      <xdr:rowOff>69215</xdr:rowOff>
    </xdr:to>
    <xdr:sp macro="" textlink="">
      <xdr:nvSpPr>
        <xdr:cNvPr id="441" name="楕円 440"/>
        <xdr:cNvSpPr/>
      </xdr:nvSpPr>
      <xdr:spPr>
        <a:xfrm>
          <a:off x="156210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53975</xdr:rowOff>
    </xdr:from>
    <xdr:ext cx="736600" cy="255905"/>
    <xdr:sp macro="" textlink="">
      <xdr:nvSpPr>
        <xdr:cNvPr id="442" name="テキスト ボックス 441"/>
        <xdr:cNvSpPr txBox="1"/>
      </xdr:nvSpPr>
      <xdr:spPr>
        <a:xfrm>
          <a:off x="15290800" y="132556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139065</xdr:rowOff>
    </xdr:from>
    <xdr:to xmlns:xdr="http://schemas.openxmlformats.org/drawingml/2006/spreadsheetDrawing">
      <xdr:col>74</xdr:col>
      <xdr:colOff>31750</xdr:colOff>
      <xdr:row>79</xdr:row>
      <xdr:rowOff>69215</xdr:rowOff>
    </xdr:to>
    <xdr:sp macro="" textlink="">
      <xdr:nvSpPr>
        <xdr:cNvPr id="443" name="楕円 442"/>
        <xdr:cNvSpPr/>
      </xdr:nvSpPr>
      <xdr:spPr>
        <a:xfrm>
          <a:off x="147320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53975</xdr:rowOff>
    </xdr:from>
    <xdr:ext cx="762000" cy="255905"/>
    <xdr:sp macro="" textlink="">
      <xdr:nvSpPr>
        <xdr:cNvPr id="444" name="テキスト ボックス 443"/>
        <xdr:cNvSpPr txBox="1"/>
      </xdr:nvSpPr>
      <xdr:spPr>
        <a:xfrm>
          <a:off x="14401800" y="135985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47625</xdr:rowOff>
    </xdr:from>
    <xdr:to xmlns:xdr="http://schemas.openxmlformats.org/drawingml/2006/spreadsheetDrawing">
      <xdr:col>69</xdr:col>
      <xdr:colOff>142875</xdr:colOff>
      <xdr:row>78</xdr:row>
      <xdr:rowOff>149225</xdr:rowOff>
    </xdr:to>
    <xdr:sp macro="" textlink="">
      <xdr:nvSpPr>
        <xdr:cNvPr id="445" name="楕円 444"/>
        <xdr:cNvSpPr/>
      </xdr:nvSpPr>
      <xdr:spPr>
        <a:xfrm>
          <a:off x="13843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133985</xdr:rowOff>
    </xdr:from>
    <xdr:ext cx="758825" cy="255905"/>
    <xdr:sp macro="" textlink="">
      <xdr:nvSpPr>
        <xdr:cNvPr id="446" name="テキスト ボックス 445"/>
        <xdr:cNvSpPr txBox="1"/>
      </xdr:nvSpPr>
      <xdr:spPr>
        <a:xfrm>
          <a:off x="13512800" y="135070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1905</xdr:rowOff>
    </xdr:from>
    <xdr:to xmlns:xdr="http://schemas.openxmlformats.org/drawingml/2006/spreadsheetDrawing">
      <xdr:col>65</xdr:col>
      <xdr:colOff>53975</xdr:colOff>
      <xdr:row>78</xdr:row>
      <xdr:rowOff>103505</xdr:rowOff>
    </xdr:to>
    <xdr:sp macro="" textlink="">
      <xdr:nvSpPr>
        <xdr:cNvPr id="447" name="楕円 446"/>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88265</xdr:rowOff>
    </xdr:from>
    <xdr:ext cx="762000" cy="255905"/>
    <xdr:sp macro="" textlink="">
      <xdr:nvSpPr>
        <xdr:cNvPr id="448" name="テキスト ボックス 447"/>
        <xdr:cNvSpPr txBox="1"/>
      </xdr:nvSpPr>
      <xdr:spPr>
        <a:xfrm>
          <a:off x="12623800" y="1346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5905"/>
    <xdr:sp macro="" textlink="">
      <xdr:nvSpPr>
        <xdr:cNvPr id="33" name="テキスト ボックス 32"/>
        <xdr:cNvSpPr txBox="1"/>
      </xdr:nvSpPr>
      <xdr:spPr>
        <a:xfrm>
          <a:off x="1384300" y="3509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5905"/>
    <xdr:sp macro="" textlink="">
      <xdr:nvSpPr>
        <xdr:cNvPr id="35" name="テキスト ボックス 34"/>
        <xdr:cNvSpPr txBox="1"/>
      </xdr:nvSpPr>
      <xdr:spPr>
        <a:xfrm>
          <a:off x="1384300" y="322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5905"/>
    <xdr:sp macro="" textlink="">
      <xdr:nvSpPr>
        <xdr:cNvPr id="37" name="テキスト ボックス 36"/>
        <xdr:cNvSpPr txBox="1"/>
      </xdr:nvSpPr>
      <xdr:spPr>
        <a:xfrm>
          <a:off x="1384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9" name="テキスト ボックス 38"/>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5905"/>
    <xdr:sp macro="" textlink="">
      <xdr:nvSpPr>
        <xdr:cNvPr id="41" name="テキスト ボックス 40"/>
        <xdr:cNvSpPr txBox="1"/>
      </xdr:nvSpPr>
      <xdr:spPr>
        <a:xfrm>
          <a:off x="1384300" y="236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5905"/>
    <xdr:sp macro="" textlink="">
      <xdr:nvSpPr>
        <xdr:cNvPr id="43" name="テキスト ボックス 42"/>
        <xdr:cNvSpPr txBox="1"/>
      </xdr:nvSpPr>
      <xdr:spPr>
        <a:xfrm>
          <a:off x="1384300" y="2080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5905"/>
    <xdr:sp macro="" textlink="">
      <xdr:nvSpPr>
        <xdr:cNvPr id="45" name="テキスト ボックス 44"/>
        <xdr:cNvSpPr txBox="1"/>
      </xdr:nvSpPr>
      <xdr:spPr>
        <a:xfrm>
          <a:off x="1384300" y="1794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7" name="テキスト ボックス 46"/>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20</xdr:row>
      <xdr:rowOff>10160</xdr:rowOff>
    </xdr:to>
    <xdr:cxnSp macro="">
      <xdr:nvCxnSpPr>
        <xdr:cNvPr id="49" name="直線コネクタ 48"/>
        <xdr:cNvCxnSpPr/>
      </xdr:nvCxnSpPr>
      <xdr:spPr>
        <a:xfrm flipV="1">
          <a:off x="565150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153670</xdr:rowOff>
    </xdr:from>
    <xdr:ext cx="758825" cy="259080"/>
    <xdr:sp macro="" textlink="">
      <xdr:nvSpPr>
        <xdr:cNvPr id="50" name="人口1人当たり決算額の推移最小値テキスト130"/>
        <xdr:cNvSpPr txBox="1"/>
      </xdr:nvSpPr>
      <xdr:spPr>
        <a:xfrm>
          <a:off x="5740400" y="3458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10160</xdr:rowOff>
    </xdr:from>
    <xdr:to xmlns:xdr="http://schemas.openxmlformats.org/drawingml/2006/spreadsheetDrawing">
      <xdr:col>30</xdr:col>
      <xdr:colOff>25400</xdr:colOff>
      <xdr:row>20</xdr:row>
      <xdr:rowOff>10160</xdr:rowOff>
    </xdr:to>
    <xdr:cxnSp macro="">
      <xdr:nvCxnSpPr>
        <xdr:cNvPr id="51" name="直線コネクタ 50"/>
        <xdr:cNvCxnSpPr/>
      </xdr:nvCxnSpPr>
      <xdr:spPr>
        <a:xfrm>
          <a:off x="5562600" y="34867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8825" cy="255905"/>
    <xdr:sp macro="" textlink="">
      <xdr:nvSpPr>
        <xdr:cNvPr id="52" name="人口1人当たり決算額の推移最大値テキスト130"/>
        <xdr:cNvSpPr txBox="1"/>
      </xdr:nvSpPr>
      <xdr:spPr>
        <a:xfrm>
          <a:off x="5740400" y="18395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53" name="直線コネクタ 52"/>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155575</xdr:rowOff>
    </xdr:from>
    <xdr:to xmlns:xdr="http://schemas.openxmlformats.org/drawingml/2006/spreadsheetDrawing">
      <xdr:col>29</xdr:col>
      <xdr:colOff>127000</xdr:colOff>
      <xdr:row>18</xdr:row>
      <xdr:rowOff>167640</xdr:rowOff>
    </xdr:to>
    <xdr:cxnSp macro="">
      <xdr:nvCxnSpPr>
        <xdr:cNvPr id="54" name="直線コネクタ 53"/>
        <xdr:cNvCxnSpPr/>
      </xdr:nvCxnSpPr>
      <xdr:spPr>
        <a:xfrm>
          <a:off x="5003800" y="328930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14605</xdr:rowOff>
    </xdr:from>
    <xdr:ext cx="758825" cy="259080"/>
    <xdr:sp macro="" textlink="">
      <xdr:nvSpPr>
        <xdr:cNvPr id="55" name="人口1人当たり決算額の推移平均値テキスト130"/>
        <xdr:cNvSpPr txBox="1"/>
      </xdr:nvSpPr>
      <xdr:spPr>
        <a:xfrm>
          <a:off x="5740400" y="297688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169545</xdr:rowOff>
    </xdr:from>
    <xdr:to xmlns:xdr="http://schemas.openxmlformats.org/drawingml/2006/spreadsheetDrawing">
      <xdr:col>29</xdr:col>
      <xdr:colOff>177800</xdr:colOff>
      <xdr:row>18</xdr:row>
      <xdr:rowOff>99695</xdr:rowOff>
    </xdr:to>
    <xdr:sp macro="" textlink="">
      <xdr:nvSpPr>
        <xdr:cNvPr id="56" name="フローチャート: 判断 55"/>
        <xdr:cNvSpPr/>
      </xdr:nvSpPr>
      <xdr:spPr>
        <a:xfrm>
          <a:off x="5600700" y="3131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155575</xdr:rowOff>
    </xdr:from>
    <xdr:to xmlns:xdr="http://schemas.openxmlformats.org/drawingml/2006/spreadsheetDrawing">
      <xdr:col>26</xdr:col>
      <xdr:colOff>50800</xdr:colOff>
      <xdr:row>18</xdr:row>
      <xdr:rowOff>170180</xdr:rowOff>
    </xdr:to>
    <xdr:cxnSp macro="">
      <xdr:nvCxnSpPr>
        <xdr:cNvPr id="57" name="直線コネクタ 56"/>
        <xdr:cNvCxnSpPr/>
      </xdr:nvCxnSpPr>
      <xdr:spPr>
        <a:xfrm flipV="1">
          <a:off x="4305300" y="328930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635</xdr:rowOff>
    </xdr:from>
    <xdr:to xmlns:xdr="http://schemas.openxmlformats.org/drawingml/2006/spreadsheetDrawing">
      <xdr:col>26</xdr:col>
      <xdr:colOff>101600</xdr:colOff>
      <xdr:row>18</xdr:row>
      <xdr:rowOff>102235</xdr:rowOff>
    </xdr:to>
    <xdr:sp macro="" textlink="">
      <xdr:nvSpPr>
        <xdr:cNvPr id="58" name="フローチャート: 判断 57"/>
        <xdr:cNvSpPr/>
      </xdr:nvSpPr>
      <xdr:spPr>
        <a:xfrm>
          <a:off x="4953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112395</xdr:rowOff>
    </xdr:from>
    <xdr:ext cx="736600" cy="255905"/>
    <xdr:sp macro="" textlink="">
      <xdr:nvSpPr>
        <xdr:cNvPr id="59" name="テキスト ボックス 58"/>
        <xdr:cNvSpPr txBox="1"/>
      </xdr:nvSpPr>
      <xdr:spPr>
        <a:xfrm>
          <a:off x="4622800" y="29032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170180</xdr:rowOff>
    </xdr:from>
    <xdr:to xmlns:xdr="http://schemas.openxmlformats.org/drawingml/2006/spreadsheetDrawing">
      <xdr:col>22</xdr:col>
      <xdr:colOff>114300</xdr:colOff>
      <xdr:row>19</xdr:row>
      <xdr:rowOff>34290</xdr:rowOff>
    </xdr:to>
    <xdr:cxnSp macro="">
      <xdr:nvCxnSpPr>
        <xdr:cNvPr id="60" name="直線コネクタ 59"/>
        <xdr:cNvCxnSpPr/>
      </xdr:nvCxnSpPr>
      <xdr:spPr>
        <a:xfrm flipV="1">
          <a:off x="3606800" y="330390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21590</xdr:rowOff>
    </xdr:from>
    <xdr:to xmlns:xdr="http://schemas.openxmlformats.org/drawingml/2006/spreadsheetDrawing">
      <xdr:col>22</xdr:col>
      <xdr:colOff>165100</xdr:colOff>
      <xdr:row>18</xdr:row>
      <xdr:rowOff>123190</xdr:rowOff>
    </xdr:to>
    <xdr:sp macro="" textlink="">
      <xdr:nvSpPr>
        <xdr:cNvPr id="61" name="フローチャート: 判断 60"/>
        <xdr:cNvSpPr/>
      </xdr:nvSpPr>
      <xdr:spPr>
        <a:xfrm>
          <a:off x="425450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133350</xdr:rowOff>
    </xdr:from>
    <xdr:ext cx="762000" cy="255905"/>
    <xdr:sp macro="" textlink="">
      <xdr:nvSpPr>
        <xdr:cNvPr id="62" name="テキスト ボックス 61"/>
        <xdr:cNvSpPr txBox="1"/>
      </xdr:nvSpPr>
      <xdr:spPr>
        <a:xfrm>
          <a:off x="3924300" y="2924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34290</xdr:rowOff>
    </xdr:from>
    <xdr:to xmlns:xdr="http://schemas.openxmlformats.org/drawingml/2006/spreadsheetDrawing">
      <xdr:col>18</xdr:col>
      <xdr:colOff>177800</xdr:colOff>
      <xdr:row>19</xdr:row>
      <xdr:rowOff>45085</xdr:rowOff>
    </xdr:to>
    <xdr:cxnSp macro="">
      <xdr:nvCxnSpPr>
        <xdr:cNvPr id="63" name="直線コネクタ 62"/>
        <xdr:cNvCxnSpPr/>
      </xdr:nvCxnSpPr>
      <xdr:spPr>
        <a:xfrm flipV="1">
          <a:off x="2908300" y="333946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46990</xdr:rowOff>
    </xdr:from>
    <xdr:to xmlns:xdr="http://schemas.openxmlformats.org/drawingml/2006/spreadsheetDrawing">
      <xdr:col>19</xdr:col>
      <xdr:colOff>38100</xdr:colOff>
      <xdr:row>18</xdr:row>
      <xdr:rowOff>148590</xdr:rowOff>
    </xdr:to>
    <xdr:sp macro="" textlink="">
      <xdr:nvSpPr>
        <xdr:cNvPr id="64" name="フローチャート: 判断 63"/>
        <xdr:cNvSpPr/>
      </xdr:nvSpPr>
      <xdr:spPr>
        <a:xfrm>
          <a:off x="3556000" y="3180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158750</xdr:rowOff>
    </xdr:from>
    <xdr:ext cx="762000" cy="259080"/>
    <xdr:sp macro="" textlink="">
      <xdr:nvSpPr>
        <xdr:cNvPr id="65" name="テキスト ボックス 64"/>
        <xdr:cNvSpPr txBox="1"/>
      </xdr:nvSpPr>
      <xdr:spPr>
        <a:xfrm>
          <a:off x="3225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60325</xdr:rowOff>
    </xdr:from>
    <xdr:to xmlns:xdr="http://schemas.openxmlformats.org/drawingml/2006/spreadsheetDrawing">
      <xdr:col>15</xdr:col>
      <xdr:colOff>101600</xdr:colOff>
      <xdr:row>18</xdr:row>
      <xdr:rowOff>161925</xdr:rowOff>
    </xdr:to>
    <xdr:sp macro="" textlink="">
      <xdr:nvSpPr>
        <xdr:cNvPr id="66" name="フローチャート: 判断 65"/>
        <xdr:cNvSpPr/>
      </xdr:nvSpPr>
      <xdr:spPr>
        <a:xfrm>
          <a:off x="28575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xdr:rowOff>
    </xdr:from>
    <xdr:ext cx="762000" cy="259080"/>
    <xdr:sp macro="" textlink="">
      <xdr:nvSpPr>
        <xdr:cNvPr id="67" name="テキスト ボックス 66"/>
        <xdr:cNvSpPr txBox="1"/>
      </xdr:nvSpPr>
      <xdr:spPr>
        <a:xfrm>
          <a:off x="25273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8" name="テキスト ボックス 67"/>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116840</xdr:rowOff>
    </xdr:from>
    <xdr:to xmlns:xdr="http://schemas.openxmlformats.org/drawingml/2006/spreadsheetDrawing">
      <xdr:col>29</xdr:col>
      <xdr:colOff>177800</xdr:colOff>
      <xdr:row>19</xdr:row>
      <xdr:rowOff>46990</xdr:rowOff>
    </xdr:to>
    <xdr:sp macro="" textlink="">
      <xdr:nvSpPr>
        <xdr:cNvPr id="73" name="楕円 72"/>
        <xdr:cNvSpPr/>
      </xdr:nvSpPr>
      <xdr:spPr>
        <a:xfrm>
          <a:off x="5600700" y="325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88900</xdr:rowOff>
    </xdr:from>
    <xdr:ext cx="758825" cy="255905"/>
    <xdr:sp macro="" textlink="">
      <xdr:nvSpPr>
        <xdr:cNvPr id="74" name="人口1人当たり決算額の推移該当値テキスト130"/>
        <xdr:cNvSpPr txBox="1"/>
      </xdr:nvSpPr>
      <xdr:spPr>
        <a:xfrm>
          <a:off x="5740400" y="32226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104775</xdr:rowOff>
    </xdr:from>
    <xdr:to xmlns:xdr="http://schemas.openxmlformats.org/drawingml/2006/spreadsheetDrawing">
      <xdr:col>26</xdr:col>
      <xdr:colOff>101600</xdr:colOff>
      <xdr:row>19</xdr:row>
      <xdr:rowOff>34925</xdr:rowOff>
    </xdr:to>
    <xdr:sp macro="" textlink="">
      <xdr:nvSpPr>
        <xdr:cNvPr id="75" name="楕円 74"/>
        <xdr:cNvSpPr/>
      </xdr:nvSpPr>
      <xdr:spPr>
        <a:xfrm>
          <a:off x="4953000" y="3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19685</xdr:rowOff>
    </xdr:from>
    <xdr:ext cx="736600" cy="255905"/>
    <xdr:sp macro="" textlink="">
      <xdr:nvSpPr>
        <xdr:cNvPr id="76" name="テキスト ボックス 75"/>
        <xdr:cNvSpPr txBox="1"/>
      </xdr:nvSpPr>
      <xdr:spPr>
        <a:xfrm>
          <a:off x="4622800" y="33248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119380</xdr:rowOff>
    </xdr:from>
    <xdr:to xmlns:xdr="http://schemas.openxmlformats.org/drawingml/2006/spreadsheetDrawing">
      <xdr:col>22</xdr:col>
      <xdr:colOff>165100</xdr:colOff>
      <xdr:row>19</xdr:row>
      <xdr:rowOff>49530</xdr:rowOff>
    </xdr:to>
    <xdr:sp macro="" textlink="">
      <xdr:nvSpPr>
        <xdr:cNvPr id="77" name="楕円 76"/>
        <xdr:cNvSpPr/>
      </xdr:nvSpPr>
      <xdr:spPr>
        <a:xfrm>
          <a:off x="4254500" y="325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34290</xdr:rowOff>
    </xdr:from>
    <xdr:ext cx="762000" cy="259080"/>
    <xdr:sp macro="" textlink="">
      <xdr:nvSpPr>
        <xdr:cNvPr id="78" name="テキスト ボックス 77"/>
        <xdr:cNvSpPr txBox="1"/>
      </xdr:nvSpPr>
      <xdr:spPr>
        <a:xfrm>
          <a:off x="3924300" y="333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154940</xdr:rowOff>
    </xdr:from>
    <xdr:to xmlns:xdr="http://schemas.openxmlformats.org/drawingml/2006/spreadsheetDrawing">
      <xdr:col>19</xdr:col>
      <xdr:colOff>38100</xdr:colOff>
      <xdr:row>19</xdr:row>
      <xdr:rowOff>85090</xdr:rowOff>
    </xdr:to>
    <xdr:sp macro="" textlink="">
      <xdr:nvSpPr>
        <xdr:cNvPr id="79" name="楕円 78"/>
        <xdr:cNvSpPr/>
      </xdr:nvSpPr>
      <xdr:spPr>
        <a:xfrm>
          <a:off x="3556000" y="32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69850</xdr:rowOff>
    </xdr:from>
    <xdr:ext cx="762000" cy="259080"/>
    <xdr:sp macro="" textlink="">
      <xdr:nvSpPr>
        <xdr:cNvPr id="80" name="テキスト ボックス 79"/>
        <xdr:cNvSpPr txBox="1"/>
      </xdr:nvSpPr>
      <xdr:spPr>
        <a:xfrm>
          <a:off x="3225800" y="337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166370</xdr:rowOff>
    </xdr:from>
    <xdr:to xmlns:xdr="http://schemas.openxmlformats.org/drawingml/2006/spreadsheetDrawing">
      <xdr:col>15</xdr:col>
      <xdr:colOff>101600</xdr:colOff>
      <xdr:row>19</xdr:row>
      <xdr:rowOff>95885</xdr:rowOff>
    </xdr:to>
    <xdr:sp macro="" textlink="">
      <xdr:nvSpPr>
        <xdr:cNvPr id="81" name="楕円 80"/>
        <xdr:cNvSpPr/>
      </xdr:nvSpPr>
      <xdr:spPr>
        <a:xfrm>
          <a:off x="2857500" y="3300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80645</xdr:rowOff>
    </xdr:from>
    <xdr:ext cx="762000" cy="259080"/>
    <xdr:sp macro="" textlink="">
      <xdr:nvSpPr>
        <xdr:cNvPr id="82" name="テキスト ボックス 81"/>
        <xdr:cNvSpPr txBox="1"/>
      </xdr:nvSpPr>
      <xdr:spPr>
        <a:xfrm>
          <a:off x="2527300" y="338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6" name="テキスト ボックス 95"/>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9" name="直線コネクタ 98"/>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0" name="テキスト ボックス 99"/>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1" name="直線コネクタ 100"/>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2" name="テキスト ボックス 101"/>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3" name="直線コネクタ 102"/>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4" name="テキスト ボックス 103"/>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5" name="直線コネクタ 104"/>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6" name="テキスト ボックス 105"/>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7" name="直線コネクタ 106"/>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8" name="テキスト ボックス 107"/>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9" name="直線コネクタ 10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10" name="テキスト ボックス 109"/>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88900</xdr:rowOff>
    </xdr:from>
    <xdr:to xmlns:xdr="http://schemas.openxmlformats.org/drawingml/2006/spreadsheetDrawing">
      <xdr:col>29</xdr:col>
      <xdr:colOff>127000</xdr:colOff>
      <xdr:row>38</xdr:row>
      <xdr:rowOff>3175</xdr:rowOff>
    </xdr:to>
    <xdr:cxnSp macro="">
      <xdr:nvCxnSpPr>
        <xdr:cNvPr id="112" name="直線コネクタ 111"/>
        <xdr:cNvCxnSpPr/>
      </xdr:nvCxnSpPr>
      <xdr:spPr>
        <a:xfrm flipV="1">
          <a:off x="565150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318770</xdr:rowOff>
    </xdr:from>
    <xdr:ext cx="758825" cy="259080"/>
    <xdr:sp macro="" textlink="">
      <xdr:nvSpPr>
        <xdr:cNvPr id="113" name="人口1人当たり決算額の推移最小値テキスト445"/>
        <xdr:cNvSpPr txBox="1"/>
      </xdr:nvSpPr>
      <xdr:spPr>
        <a:xfrm>
          <a:off x="5740400" y="74434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3175</xdr:rowOff>
    </xdr:from>
    <xdr:to xmlns:xdr="http://schemas.openxmlformats.org/drawingml/2006/spreadsheetDrawing">
      <xdr:col>30</xdr:col>
      <xdr:colOff>25400</xdr:colOff>
      <xdr:row>38</xdr:row>
      <xdr:rowOff>3175</xdr:rowOff>
    </xdr:to>
    <xdr:cxnSp macro="">
      <xdr:nvCxnSpPr>
        <xdr:cNvPr id="114" name="直線コネクタ 113"/>
        <xdr:cNvCxnSpPr/>
      </xdr:nvCxnSpPr>
      <xdr:spPr>
        <a:xfrm>
          <a:off x="5562600" y="7470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3175</xdr:rowOff>
    </xdr:from>
    <xdr:ext cx="758825" cy="259715"/>
    <xdr:sp macro="" textlink="">
      <xdr:nvSpPr>
        <xdr:cNvPr id="115" name="人口1人当たり決算額の推移最大値テキスト445"/>
        <xdr:cNvSpPr txBox="1"/>
      </xdr:nvSpPr>
      <xdr:spPr>
        <a:xfrm>
          <a:off x="5740400" y="575627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88900</xdr:rowOff>
    </xdr:from>
    <xdr:to xmlns:xdr="http://schemas.openxmlformats.org/drawingml/2006/spreadsheetDrawing">
      <xdr:col>30</xdr:col>
      <xdr:colOff>25400</xdr:colOff>
      <xdr:row>33</xdr:row>
      <xdr:rowOff>88900</xdr:rowOff>
    </xdr:to>
    <xdr:cxnSp macro="">
      <xdr:nvCxnSpPr>
        <xdr:cNvPr id="116" name="直線コネクタ 115"/>
        <xdr:cNvCxnSpPr/>
      </xdr:nvCxnSpPr>
      <xdr:spPr>
        <a:xfrm>
          <a:off x="5562600" y="601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68580</xdr:rowOff>
    </xdr:from>
    <xdr:to xmlns:xdr="http://schemas.openxmlformats.org/drawingml/2006/spreadsheetDrawing">
      <xdr:col>29</xdr:col>
      <xdr:colOff>127000</xdr:colOff>
      <xdr:row>35</xdr:row>
      <xdr:rowOff>113030</xdr:rowOff>
    </xdr:to>
    <xdr:cxnSp macro="">
      <xdr:nvCxnSpPr>
        <xdr:cNvPr id="117" name="直線コネクタ 116"/>
        <xdr:cNvCxnSpPr/>
      </xdr:nvCxnSpPr>
      <xdr:spPr>
        <a:xfrm flipV="1">
          <a:off x="5003800" y="6678930"/>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192405</xdr:rowOff>
    </xdr:from>
    <xdr:ext cx="758825" cy="255905"/>
    <xdr:sp macro="" textlink="">
      <xdr:nvSpPr>
        <xdr:cNvPr id="118" name="人口1人当たり決算額の推移平均値テキスト445"/>
        <xdr:cNvSpPr txBox="1"/>
      </xdr:nvSpPr>
      <xdr:spPr>
        <a:xfrm>
          <a:off x="5740400" y="680275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177800</xdr:colOff>
      <xdr:row>35</xdr:row>
      <xdr:rowOff>321310</xdr:rowOff>
    </xdr:to>
    <xdr:sp macro="" textlink="">
      <xdr:nvSpPr>
        <xdr:cNvPr id="119" name="フローチャート: 判断 118"/>
        <xdr:cNvSpPr/>
      </xdr:nvSpPr>
      <xdr:spPr>
        <a:xfrm>
          <a:off x="56007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113030</xdr:rowOff>
    </xdr:from>
    <xdr:to xmlns:xdr="http://schemas.openxmlformats.org/drawingml/2006/spreadsheetDrawing">
      <xdr:col>26</xdr:col>
      <xdr:colOff>50800</xdr:colOff>
      <xdr:row>35</xdr:row>
      <xdr:rowOff>174625</xdr:rowOff>
    </xdr:to>
    <xdr:cxnSp macro="">
      <xdr:nvCxnSpPr>
        <xdr:cNvPr id="120" name="直線コネクタ 119"/>
        <xdr:cNvCxnSpPr/>
      </xdr:nvCxnSpPr>
      <xdr:spPr>
        <a:xfrm flipV="1">
          <a:off x="4305300" y="672338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21" name="フローチャート: 判断 120"/>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320040</xdr:rowOff>
    </xdr:from>
    <xdr:ext cx="736600" cy="259080"/>
    <xdr:sp macro="" textlink="">
      <xdr:nvSpPr>
        <xdr:cNvPr id="122" name="テキスト ボックス 121"/>
        <xdr:cNvSpPr txBox="1"/>
      </xdr:nvSpPr>
      <xdr:spPr>
        <a:xfrm>
          <a:off x="4622800" y="693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100965</xdr:rowOff>
    </xdr:from>
    <xdr:to xmlns:xdr="http://schemas.openxmlformats.org/drawingml/2006/spreadsheetDrawing">
      <xdr:col>22</xdr:col>
      <xdr:colOff>114300</xdr:colOff>
      <xdr:row>35</xdr:row>
      <xdr:rowOff>174625</xdr:rowOff>
    </xdr:to>
    <xdr:cxnSp macro="">
      <xdr:nvCxnSpPr>
        <xdr:cNvPr id="123" name="直線コネクタ 122"/>
        <xdr:cNvCxnSpPr/>
      </xdr:nvCxnSpPr>
      <xdr:spPr>
        <a:xfrm>
          <a:off x="3606800" y="671131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239395</xdr:rowOff>
    </xdr:from>
    <xdr:to xmlns:xdr="http://schemas.openxmlformats.org/drawingml/2006/spreadsheetDrawing">
      <xdr:col>22</xdr:col>
      <xdr:colOff>165100</xdr:colOff>
      <xdr:row>35</xdr:row>
      <xdr:rowOff>340360</xdr:rowOff>
    </xdr:to>
    <xdr:sp macro="" textlink="">
      <xdr:nvSpPr>
        <xdr:cNvPr id="124" name="フローチャート: 判断 123"/>
        <xdr:cNvSpPr/>
      </xdr:nvSpPr>
      <xdr:spPr>
        <a:xfrm>
          <a:off x="4254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325120</xdr:rowOff>
    </xdr:from>
    <xdr:ext cx="762000" cy="259080"/>
    <xdr:sp macro="" textlink="">
      <xdr:nvSpPr>
        <xdr:cNvPr id="125" name="テキスト ボックス 124"/>
        <xdr:cNvSpPr txBox="1"/>
      </xdr:nvSpPr>
      <xdr:spPr>
        <a:xfrm>
          <a:off x="39243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100965</xdr:rowOff>
    </xdr:from>
    <xdr:to xmlns:xdr="http://schemas.openxmlformats.org/drawingml/2006/spreadsheetDrawing">
      <xdr:col>18</xdr:col>
      <xdr:colOff>177800</xdr:colOff>
      <xdr:row>35</xdr:row>
      <xdr:rowOff>135890</xdr:rowOff>
    </xdr:to>
    <xdr:cxnSp macro="">
      <xdr:nvCxnSpPr>
        <xdr:cNvPr id="126" name="直線コネクタ 125"/>
        <xdr:cNvCxnSpPr/>
      </xdr:nvCxnSpPr>
      <xdr:spPr>
        <a:xfrm flipV="1">
          <a:off x="2908300" y="671131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7" name="フローチャート: 判断 126"/>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28" name="テキスト ボックス 127"/>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252730</xdr:rowOff>
    </xdr:from>
    <xdr:to xmlns:xdr="http://schemas.openxmlformats.org/drawingml/2006/spreadsheetDrawing">
      <xdr:col>15</xdr:col>
      <xdr:colOff>101600</xdr:colOff>
      <xdr:row>36</xdr:row>
      <xdr:rowOff>12065</xdr:rowOff>
    </xdr:to>
    <xdr:sp macro="" textlink="">
      <xdr:nvSpPr>
        <xdr:cNvPr id="129" name="フローチャート: 判断 128"/>
        <xdr:cNvSpPr/>
      </xdr:nvSpPr>
      <xdr:spPr>
        <a:xfrm>
          <a:off x="2857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340360</xdr:rowOff>
    </xdr:from>
    <xdr:ext cx="762000" cy="254635"/>
    <xdr:sp macro="" textlink="">
      <xdr:nvSpPr>
        <xdr:cNvPr id="130" name="テキスト ボックス 129"/>
        <xdr:cNvSpPr txBox="1"/>
      </xdr:nvSpPr>
      <xdr:spPr>
        <a:xfrm>
          <a:off x="2527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31" name="テキスト ボックス 130"/>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2" name="テキスト ボックス 13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3" name="テキスト ボックス 13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4" name="テキスト ボックス 13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5" name="テキスト ボックス 13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17780</xdr:rowOff>
    </xdr:from>
    <xdr:to xmlns:xdr="http://schemas.openxmlformats.org/drawingml/2006/spreadsheetDrawing">
      <xdr:col>29</xdr:col>
      <xdr:colOff>177800</xdr:colOff>
      <xdr:row>35</xdr:row>
      <xdr:rowOff>118110</xdr:rowOff>
    </xdr:to>
    <xdr:sp macro="" textlink="">
      <xdr:nvSpPr>
        <xdr:cNvPr id="136" name="楕円 135"/>
        <xdr:cNvSpPr/>
      </xdr:nvSpPr>
      <xdr:spPr>
        <a:xfrm>
          <a:off x="5600700" y="6628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205740</xdr:rowOff>
    </xdr:from>
    <xdr:ext cx="758825" cy="259715"/>
    <xdr:sp macro="" textlink="">
      <xdr:nvSpPr>
        <xdr:cNvPr id="137" name="人口1人当たり決算額の推移該当値テキスト445"/>
        <xdr:cNvSpPr txBox="1"/>
      </xdr:nvSpPr>
      <xdr:spPr>
        <a:xfrm>
          <a:off x="5740400" y="64731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61595</xdr:rowOff>
    </xdr:from>
    <xdr:to xmlns:xdr="http://schemas.openxmlformats.org/drawingml/2006/spreadsheetDrawing">
      <xdr:col>26</xdr:col>
      <xdr:colOff>101600</xdr:colOff>
      <xdr:row>35</xdr:row>
      <xdr:rowOff>162560</xdr:rowOff>
    </xdr:to>
    <xdr:sp macro="" textlink="">
      <xdr:nvSpPr>
        <xdr:cNvPr id="138" name="楕円 137"/>
        <xdr:cNvSpPr/>
      </xdr:nvSpPr>
      <xdr:spPr>
        <a:xfrm>
          <a:off x="49530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173355</xdr:rowOff>
    </xdr:from>
    <xdr:ext cx="736600" cy="259715"/>
    <xdr:sp macro="" textlink="">
      <xdr:nvSpPr>
        <xdr:cNvPr id="139" name="テキスト ボックス 138"/>
        <xdr:cNvSpPr txBox="1"/>
      </xdr:nvSpPr>
      <xdr:spPr>
        <a:xfrm>
          <a:off x="4622800" y="64408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125095</xdr:rowOff>
    </xdr:from>
    <xdr:to xmlns:xdr="http://schemas.openxmlformats.org/drawingml/2006/spreadsheetDrawing">
      <xdr:col>22</xdr:col>
      <xdr:colOff>165100</xdr:colOff>
      <xdr:row>35</xdr:row>
      <xdr:rowOff>226060</xdr:rowOff>
    </xdr:to>
    <xdr:sp macro="" textlink="">
      <xdr:nvSpPr>
        <xdr:cNvPr id="140" name="楕円 139"/>
        <xdr:cNvSpPr/>
      </xdr:nvSpPr>
      <xdr:spPr>
        <a:xfrm>
          <a:off x="4254500" y="6735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236855</xdr:rowOff>
    </xdr:from>
    <xdr:ext cx="762000" cy="255270"/>
    <xdr:sp macro="" textlink="">
      <xdr:nvSpPr>
        <xdr:cNvPr id="141" name="テキスト ボックス 140"/>
        <xdr:cNvSpPr txBox="1"/>
      </xdr:nvSpPr>
      <xdr:spPr>
        <a:xfrm>
          <a:off x="3924300" y="6504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49530</xdr:rowOff>
    </xdr:from>
    <xdr:to xmlns:xdr="http://schemas.openxmlformats.org/drawingml/2006/spreadsheetDrawing">
      <xdr:col>19</xdr:col>
      <xdr:colOff>38100</xdr:colOff>
      <xdr:row>35</xdr:row>
      <xdr:rowOff>150495</xdr:rowOff>
    </xdr:to>
    <xdr:sp macro="" textlink="">
      <xdr:nvSpPr>
        <xdr:cNvPr id="142" name="楕円 141"/>
        <xdr:cNvSpPr/>
      </xdr:nvSpPr>
      <xdr:spPr>
        <a:xfrm>
          <a:off x="35560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161290</xdr:rowOff>
    </xdr:from>
    <xdr:ext cx="762000" cy="259715"/>
    <xdr:sp macro="" textlink="">
      <xdr:nvSpPr>
        <xdr:cNvPr id="143" name="テキスト ボックス 142"/>
        <xdr:cNvSpPr txBox="1"/>
      </xdr:nvSpPr>
      <xdr:spPr>
        <a:xfrm>
          <a:off x="3225800" y="6428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84455</xdr:rowOff>
    </xdr:from>
    <xdr:to xmlns:xdr="http://schemas.openxmlformats.org/drawingml/2006/spreadsheetDrawing">
      <xdr:col>15</xdr:col>
      <xdr:colOff>101600</xdr:colOff>
      <xdr:row>35</xdr:row>
      <xdr:rowOff>185420</xdr:rowOff>
    </xdr:to>
    <xdr:sp macro="" textlink="">
      <xdr:nvSpPr>
        <xdr:cNvPr id="144" name="楕円 143"/>
        <xdr:cNvSpPr/>
      </xdr:nvSpPr>
      <xdr:spPr>
        <a:xfrm>
          <a:off x="285750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196215</xdr:rowOff>
    </xdr:from>
    <xdr:ext cx="762000" cy="259715"/>
    <xdr:sp macro="" textlink="">
      <xdr:nvSpPr>
        <xdr:cNvPr id="145" name="テキスト ボックス 144"/>
        <xdr:cNvSpPr txBox="1"/>
      </xdr:nvSpPr>
      <xdr:spPr>
        <a:xfrm>
          <a:off x="25273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98,305
97,749
126.73
64,873,231
61,940,725
2,138,001
21,540,057
40,346,192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106045</xdr:rowOff>
    </xdr:from>
    <xdr:to xmlns:xdr="http://schemas.openxmlformats.org/drawingml/2006/spreadsheetDrawing">
      <xdr:col>24</xdr:col>
      <xdr:colOff>62865</xdr:colOff>
      <xdr:row>38</xdr:row>
      <xdr:rowOff>154940</xdr:rowOff>
    </xdr:to>
    <xdr:cxnSp macro="">
      <xdr:nvCxnSpPr>
        <xdr:cNvPr id="56" name="直線コネクタ 55"/>
        <xdr:cNvCxnSpPr/>
      </xdr:nvCxnSpPr>
      <xdr:spPr>
        <a:xfrm flipV="1">
          <a:off x="46335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158115</xdr:rowOff>
    </xdr:from>
    <xdr:ext cx="534670" cy="255905"/>
    <xdr:sp macro="" textlink="">
      <xdr:nvSpPr>
        <xdr:cNvPr id="57" name="人件費最小値テキスト"/>
        <xdr:cNvSpPr txBox="1"/>
      </xdr:nvSpPr>
      <xdr:spPr>
        <a:xfrm>
          <a:off x="4686300" y="66732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154940</xdr:rowOff>
    </xdr:from>
    <xdr:to xmlns:xdr="http://schemas.openxmlformats.org/drawingml/2006/spreadsheetDrawing">
      <xdr:col>24</xdr:col>
      <xdr:colOff>152400</xdr:colOff>
      <xdr:row>38</xdr:row>
      <xdr:rowOff>154940</xdr:rowOff>
    </xdr:to>
    <xdr:cxnSp macro="">
      <xdr:nvCxnSpPr>
        <xdr:cNvPr id="58" name="直線コネクタ 57"/>
        <xdr:cNvCxnSpPr/>
      </xdr:nvCxnSpPr>
      <xdr:spPr>
        <a:xfrm>
          <a:off x="454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52705</xdr:rowOff>
    </xdr:from>
    <xdr:ext cx="598805" cy="255905"/>
    <xdr:sp macro="" textlink="">
      <xdr:nvSpPr>
        <xdr:cNvPr id="59" name="人件費最大値テキスト"/>
        <xdr:cNvSpPr txBox="1"/>
      </xdr:nvSpPr>
      <xdr:spPr>
        <a:xfrm>
          <a:off x="4686300" y="50247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106045</xdr:rowOff>
    </xdr:from>
    <xdr:to xmlns:xdr="http://schemas.openxmlformats.org/drawingml/2006/spreadsheetDrawing">
      <xdr:col>24</xdr:col>
      <xdr:colOff>152400</xdr:colOff>
      <xdr:row>30</xdr:row>
      <xdr:rowOff>106045</xdr:rowOff>
    </xdr:to>
    <xdr:cxnSp macro="">
      <xdr:nvCxnSpPr>
        <xdr:cNvPr id="60" name="直線コネクタ 59"/>
        <xdr:cNvCxnSpPr/>
      </xdr:nvCxnSpPr>
      <xdr:spPr>
        <a:xfrm>
          <a:off x="4546600" y="524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53975</xdr:rowOff>
    </xdr:to>
    <xdr:cxnSp macro="">
      <xdr:nvCxnSpPr>
        <xdr:cNvPr id="61" name="直線コネクタ 60"/>
        <xdr:cNvCxnSpPr/>
      </xdr:nvCxnSpPr>
      <xdr:spPr>
        <a:xfrm>
          <a:off x="3797300" y="63728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2"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127635</xdr:rowOff>
    </xdr:to>
    <xdr:sp macro="" textlink="">
      <xdr:nvSpPr>
        <xdr:cNvPr id="63" name="フローチャート: 判断 62"/>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84455</xdr:rowOff>
    </xdr:to>
    <xdr:cxnSp macro="">
      <xdr:nvCxnSpPr>
        <xdr:cNvPr id="64" name="直線コネクタ 63"/>
        <xdr:cNvCxnSpPr/>
      </xdr:nvCxnSpPr>
      <xdr:spPr>
        <a:xfrm flipV="1">
          <a:off x="2908300" y="6372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31115</xdr:rowOff>
    </xdr:from>
    <xdr:to xmlns:xdr="http://schemas.openxmlformats.org/drawingml/2006/spreadsheetDrawing">
      <xdr:col>20</xdr:col>
      <xdr:colOff>38100</xdr:colOff>
      <xdr:row>36</xdr:row>
      <xdr:rowOff>132715</xdr:rowOff>
    </xdr:to>
    <xdr:sp macro="" textlink="">
      <xdr:nvSpPr>
        <xdr:cNvPr id="65" name="フローチャート: 判断 64"/>
        <xdr:cNvSpPr/>
      </xdr:nvSpPr>
      <xdr:spPr>
        <a:xfrm>
          <a:off x="3746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149225</xdr:rowOff>
    </xdr:from>
    <xdr:ext cx="531495" cy="259080"/>
    <xdr:sp macro="" textlink="">
      <xdr:nvSpPr>
        <xdr:cNvPr id="66" name="テキスト ボックス 65"/>
        <xdr:cNvSpPr txBox="1"/>
      </xdr:nvSpPr>
      <xdr:spPr>
        <a:xfrm>
          <a:off x="3529965" y="5978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84455</xdr:rowOff>
    </xdr:from>
    <xdr:to xmlns:xdr="http://schemas.openxmlformats.org/drawingml/2006/spreadsheetDrawing">
      <xdr:col>15</xdr:col>
      <xdr:colOff>50800</xdr:colOff>
      <xdr:row>38</xdr:row>
      <xdr:rowOff>84455</xdr:rowOff>
    </xdr:to>
    <xdr:cxnSp macro="">
      <xdr:nvCxnSpPr>
        <xdr:cNvPr id="67" name="直線コネクタ 66"/>
        <xdr:cNvCxnSpPr/>
      </xdr:nvCxnSpPr>
      <xdr:spPr>
        <a:xfrm flipV="1">
          <a:off x="2019300" y="64281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10795</xdr:rowOff>
    </xdr:from>
    <xdr:ext cx="531495" cy="258445"/>
    <xdr:sp macro="" textlink="">
      <xdr:nvSpPr>
        <xdr:cNvPr id="69" name="テキスト ボックス 68"/>
        <xdr:cNvSpPr txBox="1"/>
      </xdr:nvSpPr>
      <xdr:spPr>
        <a:xfrm>
          <a:off x="2640965" y="60115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84455</xdr:rowOff>
    </xdr:from>
    <xdr:to xmlns:xdr="http://schemas.openxmlformats.org/drawingml/2006/spreadsheetDrawing">
      <xdr:col>10</xdr:col>
      <xdr:colOff>114300</xdr:colOff>
      <xdr:row>38</xdr:row>
      <xdr:rowOff>86360</xdr:rowOff>
    </xdr:to>
    <xdr:cxnSp macro="">
      <xdr:nvCxnSpPr>
        <xdr:cNvPr id="70" name="直線コネクタ 69"/>
        <xdr:cNvCxnSpPr/>
      </xdr:nvCxnSpPr>
      <xdr:spPr>
        <a:xfrm flipV="1">
          <a:off x="1130300" y="6599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169545</xdr:rowOff>
    </xdr:from>
    <xdr:to xmlns:xdr="http://schemas.openxmlformats.org/drawingml/2006/spreadsheetDrawing">
      <xdr:col>10</xdr:col>
      <xdr:colOff>165100</xdr:colOff>
      <xdr:row>37</xdr:row>
      <xdr:rowOff>99695</xdr:rowOff>
    </xdr:to>
    <xdr:sp macro="" textlink="">
      <xdr:nvSpPr>
        <xdr:cNvPr id="71" name="フローチャート: 判断 70"/>
        <xdr:cNvSpPr/>
      </xdr:nvSpPr>
      <xdr:spPr>
        <a:xfrm>
          <a:off x="1968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116205</xdr:rowOff>
    </xdr:from>
    <xdr:ext cx="531495" cy="259080"/>
    <xdr:sp macro="" textlink="">
      <xdr:nvSpPr>
        <xdr:cNvPr id="72" name="テキスト ボックス 71"/>
        <xdr:cNvSpPr txBox="1"/>
      </xdr:nvSpPr>
      <xdr:spPr>
        <a:xfrm>
          <a:off x="1751965" y="611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73" name="フローチャート: 判断 72"/>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128270</xdr:rowOff>
    </xdr:from>
    <xdr:ext cx="531495" cy="259080"/>
    <xdr:sp macro="" textlink="">
      <xdr:nvSpPr>
        <xdr:cNvPr id="74" name="テキスト ボックス 73"/>
        <xdr:cNvSpPr txBox="1"/>
      </xdr:nvSpPr>
      <xdr:spPr>
        <a:xfrm>
          <a:off x="862965" y="6129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xdr:rowOff>
    </xdr:from>
    <xdr:to xmlns:xdr="http://schemas.openxmlformats.org/drawingml/2006/spreadsheetDrawing">
      <xdr:col>24</xdr:col>
      <xdr:colOff>114300</xdr:colOff>
      <xdr:row>37</xdr:row>
      <xdr:rowOff>104775</xdr:rowOff>
    </xdr:to>
    <xdr:sp macro="" textlink="">
      <xdr:nvSpPr>
        <xdr:cNvPr id="80" name="楕円 79"/>
        <xdr:cNvSpPr/>
      </xdr:nvSpPr>
      <xdr:spPr>
        <a:xfrm>
          <a:off x="4584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153035</xdr:rowOff>
    </xdr:from>
    <xdr:ext cx="534670" cy="259080"/>
    <xdr:sp macro="" textlink="">
      <xdr:nvSpPr>
        <xdr:cNvPr id="81" name="人件費該当値テキスト"/>
        <xdr:cNvSpPr txBox="1"/>
      </xdr:nvSpPr>
      <xdr:spPr>
        <a:xfrm>
          <a:off x="4686300"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149225</xdr:rowOff>
    </xdr:from>
    <xdr:to xmlns:xdr="http://schemas.openxmlformats.org/drawingml/2006/spreadsheetDrawing">
      <xdr:col>20</xdr:col>
      <xdr:colOff>38100</xdr:colOff>
      <xdr:row>37</xdr:row>
      <xdr:rowOff>79375</xdr:rowOff>
    </xdr:to>
    <xdr:sp macro="" textlink="">
      <xdr:nvSpPr>
        <xdr:cNvPr id="82" name="楕円 81"/>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70485</xdr:rowOff>
    </xdr:from>
    <xdr:ext cx="531495" cy="259080"/>
    <xdr:sp macro="" textlink="">
      <xdr:nvSpPr>
        <xdr:cNvPr id="83" name="テキスト ボックス 82"/>
        <xdr:cNvSpPr txBox="1"/>
      </xdr:nvSpPr>
      <xdr:spPr>
        <a:xfrm>
          <a:off x="3529965" y="6414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84" name="楕円 83"/>
        <xdr:cNvSpPr/>
      </xdr:nvSpPr>
      <xdr:spPr>
        <a:xfrm>
          <a:off x="2857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126365</xdr:rowOff>
    </xdr:from>
    <xdr:ext cx="531495" cy="259080"/>
    <xdr:sp macro="" textlink="">
      <xdr:nvSpPr>
        <xdr:cNvPr id="85" name="テキスト ボックス 84"/>
        <xdr:cNvSpPr txBox="1"/>
      </xdr:nvSpPr>
      <xdr:spPr>
        <a:xfrm>
          <a:off x="2640965" y="64700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33655</xdr:rowOff>
    </xdr:from>
    <xdr:to xmlns:xdr="http://schemas.openxmlformats.org/drawingml/2006/spreadsheetDrawing">
      <xdr:col>10</xdr:col>
      <xdr:colOff>165100</xdr:colOff>
      <xdr:row>38</xdr:row>
      <xdr:rowOff>135255</xdr:rowOff>
    </xdr:to>
    <xdr:sp macro="" textlink="">
      <xdr:nvSpPr>
        <xdr:cNvPr id="86" name="楕円 85"/>
        <xdr:cNvSpPr/>
      </xdr:nvSpPr>
      <xdr:spPr>
        <a:xfrm>
          <a:off x="196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126365</xdr:rowOff>
    </xdr:from>
    <xdr:ext cx="531495" cy="259080"/>
    <xdr:sp macro="" textlink="">
      <xdr:nvSpPr>
        <xdr:cNvPr id="87" name="テキスト ボックス 86"/>
        <xdr:cNvSpPr txBox="1"/>
      </xdr:nvSpPr>
      <xdr:spPr>
        <a:xfrm>
          <a:off x="1751965" y="6641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35560</xdr:rowOff>
    </xdr:from>
    <xdr:to xmlns:xdr="http://schemas.openxmlformats.org/drawingml/2006/spreadsheetDrawing">
      <xdr:col>6</xdr:col>
      <xdr:colOff>38100</xdr:colOff>
      <xdr:row>38</xdr:row>
      <xdr:rowOff>137160</xdr:rowOff>
    </xdr:to>
    <xdr:sp macro="" textlink="">
      <xdr:nvSpPr>
        <xdr:cNvPr id="88" name="楕円 87"/>
        <xdr:cNvSpPr/>
      </xdr:nvSpPr>
      <xdr:spPr>
        <a:xfrm>
          <a:off x="1079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128270</xdr:rowOff>
    </xdr:from>
    <xdr:ext cx="531495" cy="259080"/>
    <xdr:sp macro="" textlink="">
      <xdr:nvSpPr>
        <xdr:cNvPr id="89" name="テキスト ボックス 88"/>
        <xdr:cNvSpPr txBox="1"/>
      </xdr:nvSpPr>
      <xdr:spPr>
        <a:xfrm>
          <a:off x="86296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0" name="テキスト ボックス 99"/>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5905"/>
    <xdr:sp macro="" textlink="">
      <xdr:nvSpPr>
        <xdr:cNvPr id="104" name="テキスト ボックス 103"/>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8" name="テキスト ボックス 107"/>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10" name="テキスト ボックス 109"/>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2455" cy="259080"/>
    <xdr:sp macro="" textlink="">
      <xdr:nvSpPr>
        <xdr:cNvPr id="112" name="テキスト ボックス 111"/>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4" name="テキスト ボックス 113"/>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105410</xdr:rowOff>
    </xdr:to>
    <xdr:cxnSp macro="">
      <xdr:nvCxnSpPr>
        <xdr:cNvPr id="116" name="直線コネクタ 115"/>
        <xdr:cNvCxnSpPr/>
      </xdr:nvCxnSpPr>
      <xdr:spPr>
        <a:xfrm flipV="1">
          <a:off x="46335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5905"/>
    <xdr:sp macro="" textlink="">
      <xdr:nvSpPr>
        <xdr:cNvPr id="117" name="物件費最小値テキスト"/>
        <xdr:cNvSpPr txBox="1"/>
      </xdr:nvSpPr>
      <xdr:spPr>
        <a:xfrm>
          <a:off x="4686300" y="10053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105410</xdr:rowOff>
    </xdr:from>
    <xdr:to xmlns:xdr="http://schemas.openxmlformats.org/drawingml/2006/spreadsheetDrawing">
      <xdr:col>24</xdr:col>
      <xdr:colOff>152400</xdr:colOff>
      <xdr:row>58</xdr:row>
      <xdr:rowOff>105410</xdr:rowOff>
    </xdr:to>
    <xdr:cxnSp macro="">
      <xdr:nvCxnSpPr>
        <xdr:cNvPr id="118" name="直線コネクタ 117"/>
        <xdr:cNvCxnSpPr/>
      </xdr:nvCxnSpPr>
      <xdr:spPr>
        <a:xfrm>
          <a:off x="4546600" y="1004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9"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20" name="直線コネクタ 119"/>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161925</xdr:rowOff>
    </xdr:from>
    <xdr:to xmlns:xdr="http://schemas.openxmlformats.org/drawingml/2006/spreadsheetDrawing">
      <xdr:col>24</xdr:col>
      <xdr:colOff>63500</xdr:colOff>
      <xdr:row>57</xdr:row>
      <xdr:rowOff>120650</xdr:rowOff>
    </xdr:to>
    <xdr:cxnSp macro="">
      <xdr:nvCxnSpPr>
        <xdr:cNvPr id="121" name="直線コネクタ 120"/>
        <xdr:cNvCxnSpPr/>
      </xdr:nvCxnSpPr>
      <xdr:spPr>
        <a:xfrm>
          <a:off x="3797300" y="976312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534670" cy="255905"/>
    <xdr:sp macro="" textlink="">
      <xdr:nvSpPr>
        <xdr:cNvPr id="122" name="物件費平均値テキスト"/>
        <xdr:cNvSpPr txBox="1"/>
      </xdr:nvSpPr>
      <xdr:spPr>
        <a:xfrm>
          <a:off x="4686300" y="95846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132080</xdr:rowOff>
    </xdr:from>
    <xdr:to xmlns:xdr="http://schemas.openxmlformats.org/drawingml/2006/spreadsheetDrawing">
      <xdr:col>24</xdr:col>
      <xdr:colOff>114300</xdr:colOff>
      <xdr:row>57</xdr:row>
      <xdr:rowOff>61595</xdr:rowOff>
    </xdr:to>
    <xdr:sp macro="" textlink="">
      <xdr:nvSpPr>
        <xdr:cNvPr id="123" name="フローチャート: 判断 122"/>
        <xdr:cNvSpPr/>
      </xdr:nvSpPr>
      <xdr:spPr>
        <a:xfrm>
          <a:off x="4584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161925</xdr:rowOff>
    </xdr:from>
    <xdr:to xmlns:xdr="http://schemas.openxmlformats.org/drawingml/2006/spreadsheetDrawing">
      <xdr:col>19</xdr:col>
      <xdr:colOff>177800</xdr:colOff>
      <xdr:row>58</xdr:row>
      <xdr:rowOff>66040</xdr:rowOff>
    </xdr:to>
    <xdr:cxnSp macro="">
      <xdr:nvCxnSpPr>
        <xdr:cNvPr id="124" name="直線コネクタ 123"/>
        <xdr:cNvCxnSpPr/>
      </xdr:nvCxnSpPr>
      <xdr:spPr>
        <a:xfrm flipV="1">
          <a:off x="2908300" y="976312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xdr:rowOff>
    </xdr:from>
    <xdr:to xmlns:xdr="http://schemas.openxmlformats.org/drawingml/2006/spreadsheetDrawing">
      <xdr:col>20</xdr:col>
      <xdr:colOff>38100</xdr:colOff>
      <xdr:row>57</xdr:row>
      <xdr:rowOff>102235</xdr:rowOff>
    </xdr:to>
    <xdr:sp macro="" textlink="">
      <xdr:nvSpPr>
        <xdr:cNvPr id="125" name="フローチャート: 判断 124"/>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93345</xdr:rowOff>
    </xdr:from>
    <xdr:ext cx="531495" cy="259080"/>
    <xdr:sp macro="" textlink="">
      <xdr:nvSpPr>
        <xdr:cNvPr id="126" name="テキスト ボックス 125"/>
        <xdr:cNvSpPr txBox="1"/>
      </xdr:nvSpPr>
      <xdr:spPr>
        <a:xfrm>
          <a:off x="3529965" y="9865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66040</xdr:rowOff>
    </xdr:from>
    <xdr:to xmlns:xdr="http://schemas.openxmlformats.org/drawingml/2006/spreadsheetDrawing">
      <xdr:col>15</xdr:col>
      <xdr:colOff>50800</xdr:colOff>
      <xdr:row>58</xdr:row>
      <xdr:rowOff>107315</xdr:rowOff>
    </xdr:to>
    <xdr:cxnSp macro="">
      <xdr:nvCxnSpPr>
        <xdr:cNvPr id="127" name="直線コネクタ 126"/>
        <xdr:cNvCxnSpPr/>
      </xdr:nvCxnSpPr>
      <xdr:spPr>
        <a:xfrm flipV="1">
          <a:off x="2019300" y="100101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72390</xdr:rowOff>
    </xdr:from>
    <xdr:to xmlns:xdr="http://schemas.openxmlformats.org/drawingml/2006/spreadsheetDrawing">
      <xdr:col>15</xdr:col>
      <xdr:colOff>101600</xdr:colOff>
      <xdr:row>58</xdr:row>
      <xdr:rowOff>2540</xdr:rowOff>
    </xdr:to>
    <xdr:sp macro="" textlink="">
      <xdr:nvSpPr>
        <xdr:cNvPr id="128" name="フローチャート: 判断 127"/>
        <xdr:cNvSpPr/>
      </xdr:nvSpPr>
      <xdr:spPr>
        <a:xfrm>
          <a:off x="2857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19050</xdr:rowOff>
    </xdr:from>
    <xdr:ext cx="531495" cy="255905"/>
    <xdr:sp macro="" textlink="">
      <xdr:nvSpPr>
        <xdr:cNvPr id="129" name="テキスト ボックス 128"/>
        <xdr:cNvSpPr txBox="1"/>
      </xdr:nvSpPr>
      <xdr:spPr>
        <a:xfrm>
          <a:off x="2640965" y="9620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107315</xdr:rowOff>
    </xdr:from>
    <xdr:to xmlns:xdr="http://schemas.openxmlformats.org/drawingml/2006/spreadsheetDrawing">
      <xdr:col>10</xdr:col>
      <xdr:colOff>114300</xdr:colOff>
      <xdr:row>58</xdr:row>
      <xdr:rowOff>135890</xdr:rowOff>
    </xdr:to>
    <xdr:cxnSp macro="">
      <xdr:nvCxnSpPr>
        <xdr:cNvPr id="130" name="直線コネクタ 129"/>
        <xdr:cNvCxnSpPr/>
      </xdr:nvCxnSpPr>
      <xdr:spPr>
        <a:xfrm flipV="1">
          <a:off x="1130300" y="100514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165100</xdr:colOff>
      <xdr:row>58</xdr:row>
      <xdr:rowOff>54610</xdr:rowOff>
    </xdr:to>
    <xdr:sp macro="" textlink="">
      <xdr:nvSpPr>
        <xdr:cNvPr id="131" name="フローチャート: 判断 130"/>
        <xdr:cNvSpPr/>
      </xdr:nvSpPr>
      <xdr:spPr>
        <a:xfrm>
          <a:off x="1968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71120</xdr:rowOff>
    </xdr:from>
    <xdr:ext cx="531495" cy="259080"/>
    <xdr:sp macro="" textlink="">
      <xdr:nvSpPr>
        <xdr:cNvPr id="132" name="テキスト ボックス 131"/>
        <xdr:cNvSpPr txBox="1"/>
      </xdr:nvSpPr>
      <xdr:spPr>
        <a:xfrm>
          <a:off x="1751965" y="9672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33" name="フローチャート: 判断 132"/>
        <xdr:cNvSpPr/>
      </xdr:nvSpPr>
      <xdr:spPr>
        <a:xfrm>
          <a:off x="1079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104140</xdr:rowOff>
    </xdr:from>
    <xdr:ext cx="531495" cy="259080"/>
    <xdr:sp macro="" textlink="">
      <xdr:nvSpPr>
        <xdr:cNvPr id="134" name="テキスト ボックス 133"/>
        <xdr:cNvSpPr txBox="1"/>
      </xdr:nvSpPr>
      <xdr:spPr>
        <a:xfrm>
          <a:off x="862965" y="9705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69850</xdr:rowOff>
    </xdr:from>
    <xdr:to xmlns:xdr="http://schemas.openxmlformats.org/drawingml/2006/spreadsheetDrawing">
      <xdr:col>24</xdr:col>
      <xdr:colOff>114300</xdr:colOff>
      <xdr:row>58</xdr:row>
      <xdr:rowOff>0</xdr:rowOff>
    </xdr:to>
    <xdr:sp macro="" textlink="">
      <xdr:nvSpPr>
        <xdr:cNvPr id="140" name="楕円 139"/>
        <xdr:cNvSpPr/>
      </xdr:nvSpPr>
      <xdr:spPr>
        <a:xfrm>
          <a:off x="4584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48260</xdr:rowOff>
    </xdr:from>
    <xdr:ext cx="534670" cy="259080"/>
    <xdr:sp macro="" textlink="">
      <xdr:nvSpPr>
        <xdr:cNvPr id="141" name="物件費該当値テキスト"/>
        <xdr:cNvSpPr txBox="1"/>
      </xdr:nvSpPr>
      <xdr:spPr>
        <a:xfrm>
          <a:off x="4686300"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111125</xdr:rowOff>
    </xdr:from>
    <xdr:to xmlns:xdr="http://schemas.openxmlformats.org/drawingml/2006/spreadsheetDrawing">
      <xdr:col>20</xdr:col>
      <xdr:colOff>38100</xdr:colOff>
      <xdr:row>57</xdr:row>
      <xdr:rowOff>41275</xdr:rowOff>
    </xdr:to>
    <xdr:sp macro="" textlink="">
      <xdr:nvSpPr>
        <xdr:cNvPr id="142" name="楕円 141"/>
        <xdr:cNvSpPr/>
      </xdr:nvSpPr>
      <xdr:spPr>
        <a:xfrm>
          <a:off x="3746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57785</xdr:rowOff>
    </xdr:from>
    <xdr:ext cx="531495" cy="259080"/>
    <xdr:sp macro="" textlink="">
      <xdr:nvSpPr>
        <xdr:cNvPr id="143" name="テキスト ボックス 142"/>
        <xdr:cNvSpPr txBox="1"/>
      </xdr:nvSpPr>
      <xdr:spPr>
        <a:xfrm>
          <a:off x="3529965" y="9487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15240</xdr:rowOff>
    </xdr:from>
    <xdr:to xmlns:xdr="http://schemas.openxmlformats.org/drawingml/2006/spreadsheetDrawing">
      <xdr:col>15</xdr:col>
      <xdr:colOff>101600</xdr:colOff>
      <xdr:row>58</xdr:row>
      <xdr:rowOff>116840</xdr:rowOff>
    </xdr:to>
    <xdr:sp macro="" textlink="">
      <xdr:nvSpPr>
        <xdr:cNvPr id="144" name="楕円 143"/>
        <xdr:cNvSpPr/>
      </xdr:nvSpPr>
      <xdr:spPr>
        <a:xfrm>
          <a:off x="2857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107950</xdr:rowOff>
    </xdr:from>
    <xdr:ext cx="531495" cy="259080"/>
    <xdr:sp macro="" textlink="">
      <xdr:nvSpPr>
        <xdr:cNvPr id="145" name="テキスト ボックス 144"/>
        <xdr:cNvSpPr txBox="1"/>
      </xdr:nvSpPr>
      <xdr:spPr>
        <a:xfrm>
          <a:off x="2640965" y="10052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56515</xdr:rowOff>
    </xdr:from>
    <xdr:to xmlns:xdr="http://schemas.openxmlformats.org/drawingml/2006/spreadsheetDrawing">
      <xdr:col>10</xdr:col>
      <xdr:colOff>165100</xdr:colOff>
      <xdr:row>58</xdr:row>
      <xdr:rowOff>158115</xdr:rowOff>
    </xdr:to>
    <xdr:sp macro="" textlink="">
      <xdr:nvSpPr>
        <xdr:cNvPr id="146" name="楕円 145"/>
        <xdr:cNvSpPr/>
      </xdr:nvSpPr>
      <xdr:spPr>
        <a:xfrm>
          <a:off x="1968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149225</xdr:rowOff>
    </xdr:from>
    <xdr:ext cx="531495" cy="259080"/>
    <xdr:sp macro="" textlink="">
      <xdr:nvSpPr>
        <xdr:cNvPr id="147" name="テキスト ボックス 146"/>
        <xdr:cNvSpPr txBox="1"/>
      </xdr:nvSpPr>
      <xdr:spPr>
        <a:xfrm>
          <a:off x="1751965" y="10093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85090</xdr:rowOff>
    </xdr:from>
    <xdr:to xmlns:xdr="http://schemas.openxmlformats.org/drawingml/2006/spreadsheetDrawing">
      <xdr:col>6</xdr:col>
      <xdr:colOff>38100</xdr:colOff>
      <xdr:row>59</xdr:row>
      <xdr:rowOff>15240</xdr:rowOff>
    </xdr:to>
    <xdr:sp macro="" textlink="">
      <xdr:nvSpPr>
        <xdr:cNvPr id="148" name="楕円 147"/>
        <xdr:cNvSpPr/>
      </xdr:nvSpPr>
      <xdr:spPr>
        <a:xfrm>
          <a:off x="1079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6350</xdr:rowOff>
    </xdr:from>
    <xdr:ext cx="531495" cy="255905"/>
    <xdr:sp macro="" textlink="">
      <xdr:nvSpPr>
        <xdr:cNvPr id="149" name="テキスト ボックス 148"/>
        <xdr:cNvSpPr txBox="1"/>
      </xdr:nvSpPr>
      <xdr:spPr>
        <a:xfrm>
          <a:off x="862965" y="1012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8" name="テキスト ボックス 157"/>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61" name="テキスト ボックス 160"/>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65" name="テキスト ボックス 164"/>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71" name="テキスト ボックス 170"/>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79</xdr:row>
      <xdr:rowOff>27305</xdr:rowOff>
    </xdr:to>
    <xdr:cxnSp macro="">
      <xdr:nvCxnSpPr>
        <xdr:cNvPr id="173" name="直線コネクタ 172"/>
        <xdr:cNvCxnSpPr/>
      </xdr:nvCxnSpPr>
      <xdr:spPr>
        <a:xfrm flipV="1">
          <a:off x="46335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55905"/>
    <xdr:sp macro="" textlink="">
      <xdr:nvSpPr>
        <xdr:cNvPr id="174" name="維持補修費最小値テキスト"/>
        <xdr:cNvSpPr txBox="1"/>
      </xdr:nvSpPr>
      <xdr:spPr>
        <a:xfrm>
          <a:off x="4686300" y="135756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27305</xdr:rowOff>
    </xdr:from>
    <xdr:to xmlns:xdr="http://schemas.openxmlformats.org/drawingml/2006/spreadsheetDrawing">
      <xdr:col>24</xdr:col>
      <xdr:colOff>152400</xdr:colOff>
      <xdr:row>79</xdr:row>
      <xdr:rowOff>27305</xdr:rowOff>
    </xdr:to>
    <xdr:cxnSp macro="">
      <xdr:nvCxnSpPr>
        <xdr:cNvPr id="175" name="直線コネクタ 174"/>
        <xdr:cNvCxnSpPr/>
      </xdr:nvCxnSpPr>
      <xdr:spPr>
        <a:xfrm>
          <a:off x="4546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59055</xdr:rowOff>
    </xdr:from>
    <xdr:to xmlns:xdr="http://schemas.openxmlformats.org/drawingml/2006/spreadsheetDrawing">
      <xdr:col>24</xdr:col>
      <xdr:colOff>63500</xdr:colOff>
      <xdr:row>77</xdr:row>
      <xdr:rowOff>137795</xdr:rowOff>
    </xdr:to>
    <xdr:cxnSp macro="">
      <xdr:nvCxnSpPr>
        <xdr:cNvPr id="178" name="直線コネクタ 177"/>
        <xdr:cNvCxnSpPr/>
      </xdr:nvCxnSpPr>
      <xdr:spPr>
        <a:xfrm flipV="1">
          <a:off x="3797300" y="132607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150495</xdr:rowOff>
    </xdr:from>
    <xdr:ext cx="469900" cy="259080"/>
    <xdr:sp macro="" textlink="">
      <xdr:nvSpPr>
        <xdr:cNvPr id="179" name="維持補修費平均値テキスト"/>
        <xdr:cNvSpPr txBox="1"/>
      </xdr:nvSpPr>
      <xdr:spPr>
        <a:xfrm>
          <a:off x="4686300" y="13352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xdr:rowOff>
    </xdr:from>
    <xdr:to xmlns:xdr="http://schemas.openxmlformats.org/drawingml/2006/spreadsheetDrawing">
      <xdr:col>24</xdr:col>
      <xdr:colOff>114300</xdr:colOff>
      <xdr:row>78</xdr:row>
      <xdr:rowOff>102235</xdr:rowOff>
    </xdr:to>
    <xdr:sp macro="" textlink="">
      <xdr:nvSpPr>
        <xdr:cNvPr id="180" name="フローチャート: 判断 179"/>
        <xdr:cNvSpPr/>
      </xdr:nvSpPr>
      <xdr:spPr>
        <a:xfrm>
          <a:off x="4584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83185</xdr:rowOff>
    </xdr:from>
    <xdr:to xmlns:xdr="http://schemas.openxmlformats.org/drawingml/2006/spreadsheetDrawing">
      <xdr:col>19</xdr:col>
      <xdr:colOff>177800</xdr:colOff>
      <xdr:row>77</xdr:row>
      <xdr:rowOff>137795</xdr:rowOff>
    </xdr:to>
    <xdr:cxnSp macro="">
      <xdr:nvCxnSpPr>
        <xdr:cNvPr id="181" name="直線コネクタ 180"/>
        <xdr:cNvCxnSpPr/>
      </xdr:nvCxnSpPr>
      <xdr:spPr>
        <a:xfrm>
          <a:off x="2908300" y="1328483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171450</xdr:rowOff>
    </xdr:from>
    <xdr:to xmlns:xdr="http://schemas.openxmlformats.org/drawingml/2006/spreadsheetDrawing">
      <xdr:col>20</xdr:col>
      <xdr:colOff>38100</xdr:colOff>
      <xdr:row>78</xdr:row>
      <xdr:rowOff>101600</xdr:rowOff>
    </xdr:to>
    <xdr:sp macro="" textlink="">
      <xdr:nvSpPr>
        <xdr:cNvPr id="182" name="フローチャート: 判断 181"/>
        <xdr:cNvSpPr/>
      </xdr:nvSpPr>
      <xdr:spPr>
        <a:xfrm>
          <a:off x="3746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92710</xdr:rowOff>
    </xdr:from>
    <xdr:ext cx="466725" cy="259080"/>
    <xdr:sp macro="" textlink="">
      <xdr:nvSpPr>
        <xdr:cNvPr id="183" name="テキスト ボックス 182"/>
        <xdr:cNvSpPr txBox="1"/>
      </xdr:nvSpPr>
      <xdr:spPr>
        <a:xfrm>
          <a:off x="3562350" y="13465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83185</xdr:rowOff>
    </xdr:from>
    <xdr:to xmlns:xdr="http://schemas.openxmlformats.org/drawingml/2006/spreadsheetDrawing">
      <xdr:col>15</xdr:col>
      <xdr:colOff>50800</xdr:colOff>
      <xdr:row>77</xdr:row>
      <xdr:rowOff>97790</xdr:rowOff>
    </xdr:to>
    <xdr:cxnSp macro="">
      <xdr:nvCxnSpPr>
        <xdr:cNvPr id="184" name="直線コネクタ 183"/>
        <xdr:cNvCxnSpPr/>
      </xdr:nvCxnSpPr>
      <xdr:spPr>
        <a:xfrm flipV="1">
          <a:off x="2019300" y="13284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5" name="フローチャート: 判断 184"/>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88900</xdr:rowOff>
    </xdr:from>
    <xdr:ext cx="466725" cy="255905"/>
    <xdr:sp macro="" textlink="">
      <xdr:nvSpPr>
        <xdr:cNvPr id="186" name="テキスト ボックス 185"/>
        <xdr:cNvSpPr txBox="1"/>
      </xdr:nvSpPr>
      <xdr:spPr>
        <a:xfrm>
          <a:off x="2673350" y="13462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97790</xdr:rowOff>
    </xdr:from>
    <xdr:to xmlns:xdr="http://schemas.openxmlformats.org/drawingml/2006/spreadsheetDrawing">
      <xdr:col>10</xdr:col>
      <xdr:colOff>114300</xdr:colOff>
      <xdr:row>77</xdr:row>
      <xdr:rowOff>128905</xdr:rowOff>
    </xdr:to>
    <xdr:cxnSp macro="">
      <xdr:nvCxnSpPr>
        <xdr:cNvPr id="187" name="直線コネクタ 186"/>
        <xdr:cNvCxnSpPr/>
      </xdr:nvCxnSpPr>
      <xdr:spPr>
        <a:xfrm flipV="1">
          <a:off x="1130300" y="13299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188" name="フローチャート: 判断 187"/>
        <xdr:cNvSpPr/>
      </xdr:nvSpPr>
      <xdr:spPr>
        <a:xfrm>
          <a:off x="196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6725" cy="259080"/>
    <xdr:sp macro="" textlink="">
      <xdr:nvSpPr>
        <xdr:cNvPr id="189" name="テキスト ボックス 188"/>
        <xdr:cNvSpPr txBox="1"/>
      </xdr:nvSpPr>
      <xdr:spPr>
        <a:xfrm>
          <a:off x="1784350" y="13489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190" name="フローチャート: 判断 189"/>
        <xdr:cNvSpPr/>
      </xdr:nvSpPr>
      <xdr:spPr>
        <a:xfrm>
          <a:off x="1079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116205</xdr:rowOff>
    </xdr:from>
    <xdr:ext cx="466725" cy="259080"/>
    <xdr:sp macro="" textlink="">
      <xdr:nvSpPr>
        <xdr:cNvPr id="191" name="テキスト ボックス 190"/>
        <xdr:cNvSpPr txBox="1"/>
      </xdr:nvSpPr>
      <xdr:spPr>
        <a:xfrm>
          <a:off x="895350" y="13489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xdr:rowOff>
    </xdr:from>
    <xdr:to xmlns:xdr="http://schemas.openxmlformats.org/drawingml/2006/spreadsheetDrawing">
      <xdr:col>24</xdr:col>
      <xdr:colOff>114300</xdr:colOff>
      <xdr:row>77</xdr:row>
      <xdr:rowOff>109855</xdr:rowOff>
    </xdr:to>
    <xdr:sp macro="" textlink="">
      <xdr:nvSpPr>
        <xdr:cNvPr id="197" name="楕円 196"/>
        <xdr:cNvSpPr/>
      </xdr:nvSpPr>
      <xdr:spPr>
        <a:xfrm>
          <a:off x="45847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31115</xdr:rowOff>
    </xdr:from>
    <xdr:ext cx="469900" cy="255905"/>
    <xdr:sp macro="" textlink="">
      <xdr:nvSpPr>
        <xdr:cNvPr id="198" name="維持補修費該当値テキスト"/>
        <xdr:cNvSpPr txBox="1"/>
      </xdr:nvSpPr>
      <xdr:spPr>
        <a:xfrm>
          <a:off x="4686300" y="130613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86995</xdr:rowOff>
    </xdr:from>
    <xdr:to xmlns:xdr="http://schemas.openxmlformats.org/drawingml/2006/spreadsheetDrawing">
      <xdr:col>20</xdr:col>
      <xdr:colOff>38100</xdr:colOff>
      <xdr:row>78</xdr:row>
      <xdr:rowOff>17780</xdr:rowOff>
    </xdr:to>
    <xdr:sp macro="" textlink="">
      <xdr:nvSpPr>
        <xdr:cNvPr id="199" name="楕円 198"/>
        <xdr:cNvSpPr/>
      </xdr:nvSpPr>
      <xdr:spPr>
        <a:xfrm>
          <a:off x="3746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33655</xdr:rowOff>
    </xdr:from>
    <xdr:ext cx="466725" cy="258445"/>
    <xdr:sp macro="" textlink="">
      <xdr:nvSpPr>
        <xdr:cNvPr id="200" name="テキスト ボックス 199"/>
        <xdr:cNvSpPr txBox="1"/>
      </xdr:nvSpPr>
      <xdr:spPr>
        <a:xfrm>
          <a:off x="3562350" y="1306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32385</xdr:rowOff>
    </xdr:from>
    <xdr:to xmlns:xdr="http://schemas.openxmlformats.org/drawingml/2006/spreadsheetDrawing">
      <xdr:col>15</xdr:col>
      <xdr:colOff>101600</xdr:colOff>
      <xdr:row>77</xdr:row>
      <xdr:rowOff>133985</xdr:rowOff>
    </xdr:to>
    <xdr:sp macro="" textlink="">
      <xdr:nvSpPr>
        <xdr:cNvPr id="201" name="楕円 200"/>
        <xdr:cNvSpPr/>
      </xdr:nvSpPr>
      <xdr:spPr>
        <a:xfrm>
          <a:off x="2857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150495</xdr:rowOff>
    </xdr:from>
    <xdr:ext cx="466725" cy="259080"/>
    <xdr:sp macro="" textlink="">
      <xdr:nvSpPr>
        <xdr:cNvPr id="202" name="テキスト ボックス 201"/>
        <xdr:cNvSpPr txBox="1"/>
      </xdr:nvSpPr>
      <xdr:spPr>
        <a:xfrm>
          <a:off x="2673350" y="13009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46355</xdr:rowOff>
    </xdr:from>
    <xdr:to xmlns:xdr="http://schemas.openxmlformats.org/drawingml/2006/spreadsheetDrawing">
      <xdr:col>10</xdr:col>
      <xdr:colOff>165100</xdr:colOff>
      <xdr:row>77</xdr:row>
      <xdr:rowOff>147955</xdr:rowOff>
    </xdr:to>
    <xdr:sp macro="" textlink="">
      <xdr:nvSpPr>
        <xdr:cNvPr id="203" name="楕円 202"/>
        <xdr:cNvSpPr/>
      </xdr:nvSpPr>
      <xdr:spPr>
        <a:xfrm>
          <a:off x="1968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164465</xdr:rowOff>
    </xdr:from>
    <xdr:ext cx="466725" cy="259080"/>
    <xdr:sp macro="" textlink="">
      <xdr:nvSpPr>
        <xdr:cNvPr id="204" name="テキスト ボックス 203"/>
        <xdr:cNvSpPr txBox="1"/>
      </xdr:nvSpPr>
      <xdr:spPr>
        <a:xfrm>
          <a:off x="1784350" y="13023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78105</xdr:rowOff>
    </xdr:from>
    <xdr:to xmlns:xdr="http://schemas.openxmlformats.org/drawingml/2006/spreadsheetDrawing">
      <xdr:col>6</xdr:col>
      <xdr:colOff>38100</xdr:colOff>
      <xdr:row>78</xdr:row>
      <xdr:rowOff>8255</xdr:rowOff>
    </xdr:to>
    <xdr:sp macro="" textlink="">
      <xdr:nvSpPr>
        <xdr:cNvPr id="205" name="楕円 204"/>
        <xdr:cNvSpPr/>
      </xdr:nvSpPr>
      <xdr:spPr>
        <a:xfrm>
          <a:off x="107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24765</xdr:rowOff>
    </xdr:from>
    <xdr:ext cx="466725" cy="259080"/>
    <xdr:sp macro="" textlink="">
      <xdr:nvSpPr>
        <xdr:cNvPr id="206" name="テキスト ボックス 205"/>
        <xdr:cNvSpPr txBox="1"/>
      </xdr:nvSpPr>
      <xdr:spPr>
        <a:xfrm>
          <a:off x="895350" y="13054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7" name="テキスト ボックス 216"/>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1" name="テキスト ボックス 220"/>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2455" cy="259080"/>
    <xdr:sp macro="" textlink="">
      <xdr:nvSpPr>
        <xdr:cNvPr id="223" name="テキスト ボックス 222"/>
        <xdr:cNvSpPr txBox="1"/>
      </xdr:nvSpPr>
      <xdr:spPr>
        <a:xfrm>
          <a:off x="166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5" name="テキスト ボックス 224"/>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7" name="テキスト ボックス 226"/>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9" name="テキスト ボックス 228"/>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1" name="テキスト ボックス 23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56515</xdr:rowOff>
    </xdr:from>
    <xdr:to xmlns:xdr="http://schemas.openxmlformats.org/drawingml/2006/spreadsheetDrawing">
      <xdr:col>24</xdr:col>
      <xdr:colOff>62865</xdr:colOff>
      <xdr:row>98</xdr:row>
      <xdr:rowOff>92075</xdr:rowOff>
    </xdr:to>
    <xdr:cxnSp macro="">
      <xdr:nvCxnSpPr>
        <xdr:cNvPr id="233" name="直線コネクタ 232"/>
        <xdr:cNvCxnSpPr/>
      </xdr:nvCxnSpPr>
      <xdr:spPr>
        <a:xfrm flipV="1">
          <a:off x="46335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95885</xdr:rowOff>
    </xdr:from>
    <xdr:ext cx="534670" cy="259080"/>
    <xdr:sp macro="" textlink="">
      <xdr:nvSpPr>
        <xdr:cNvPr id="234" name="扶助費最小値テキスト"/>
        <xdr:cNvSpPr txBox="1"/>
      </xdr:nvSpPr>
      <xdr:spPr>
        <a:xfrm>
          <a:off x="4686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92075</xdr:rowOff>
    </xdr:from>
    <xdr:to xmlns:xdr="http://schemas.openxmlformats.org/drawingml/2006/spreadsheetDrawing">
      <xdr:col>24</xdr:col>
      <xdr:colOff>152400</xdr:colOff>
      <xdr:row>98</xdr:row>
      <xdr:rowOff>92075</xdr:rowOff>
    </xdr:to>
    <xdr:cxnSp macro="">
      <xdr:nvCxnSpPr>
        <xdr:cNvPr id="235" name="直線コネクタ 234"/>
        <xdr:cNvCxnSpPr/>
      </xdr:nvCxnSpPr>
      <xdr:spPr>
        <a:xfrm>
          <a:off x="4546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xdr:rowOff>
    </xdr:from>
    <xdr:ext cx="598805" cy="259080"/>
    <xdr:sp macro="" textlink="">
      <xdr:nvSpPr>
        <xdr:cNvPr id="236" name="扶助費最大値テキスト"/>
        <xdr:cNvSpPr txBox="1"/>
      </xdr:nvSpPr>
      <xdr:spPr>
        <a:xfrm>
          <a:off x="46863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56515</xdr:rowOff>
    </xdr:from>
    <xdr:to xmlns:xdr="http://schemas.openxmlformats.org/drawingml/2006/spreadsheetDrawing">
      <xdr:col>24</xdr:col>
      <xdr:colOff>152400</xdr:colOff>
      <xdr:row>90</xdr:row>
      <xdr:rowOff>56515</xdr:rowOff>
    </xdr:to>
    <xdr:cxnSp macro="">
      <xdr:nvCxnSpPr>
        <xdr:cNvPr id="237" name="直線コネクタ 236"/>
        <xdr:cNvCxnSpPr/>
      </xdr:nvCxnSpPr>
      <xdr:spPr>
        <a:xfrm>
          <a:off x="4546600" y="1548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43815</xdr:rowOff>
    </xdr:from>
    <xdr:to xmlns:xdr="http://schemas.openxmlformats.org/drawingml/2006/spreadsheetDrawing">
      <xdr:col>24</xdr:col>
      <xdr:colOff>63500</xdr:colOff>
      <xdr:row>93</xdr:row>
      <xdr:rowOff>46355</xdr:rowOff>
    </xdr:to>
    <xdr:cxnSp macro="">
      <xdr:nvCxnSpPr>
        <xdr:cNvPr id="238" name="直線コネクタ 237"/>
        <xdr:cNvCxnSpPr/>
      </xdr:nvCxnSpPr>
      <xdr:spPr>
        <a:xfrm>
          <a:off x="3797300" y="1581721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125730</xdr:rowOff>
    </xdr:from>
    <xdr:ext cx="598805" cy="259080"/>
    <xdr:sp macro="" textlink="">
      <xdr:nvSpPr>
        <xdr:cNvPr id="239" name="扶助費平均値テキスト"/>
        <xdr:cNvSpPr txBox="1"/>
      </xdr:nvSpPr>
      <xdr:spPr>
        <a:xfrm>
          <a:off x="4686300" y="16413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40" name="フローチャート: 判断 239"/>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43815</xdr:rowOff>
    </xdr:from>
    <xdr:to xmlns:xdr="http://schemas.openxmlformats.org/drawingml/2006/spreadsheetDrawing">
      <xdr:col>19</xdr:col>
      <xdr:colOff>177800</xdr:colOff>
      <xdr:row>94</xdr:row>
      <xdr:rowOff>6350</xdr:rowOff>
    </xdr:to>
    <xdr:cxnSp macro="">
      <xdr:nvCxnSpPr>
        <xdr:cNvPr id="241" name="直線コネクタ 240"/>
        <xdr:cNvCxnSpPr/>
      </xdr:nvCxnSpPr>
      <xdr:spPr>
        <a:xfrm flipV="1">
          <a:off x="2908300" y="1581721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9525</xdr:rowOff>
    </xdr:from>
    <xdr:to xmlns:xdr="http://schemas.openxmlformats.org/drawingml/2006/spreadsheetDrawing">
      <xdr:col>20</xdr:col>
      <xdr:colOff>38100</xdr:colOff>
      <xdr:row>95</xdr:row>
      <xdr:rowOff>111125</xdr:rowOff>
    </xdr:to>
    <xdr:sp macro="" textlink="">
      <xdr:nvSpPr>
        <xdr:cNvPr id="242" name="フローチャート: 判断 241"/>
        <xdr:cNvSpPr/>
      </xdr:nvSpPr>
      <xdr:spPr>
        <a:xfrm>
          <a:off x="3746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102235</xdr:rowOff>
    </xdr:from>
    <xdr:ext cx="595630" cy="258445"/>
    <xdr:sp macro="" textlink="">
      <xdr:nvSpPr>
        <xdr:cNvPr id="243" name="テキスト ボックス 242"/>
        <xdr:cNvSpPr txBox="1"/>
      </xdr:nvSpPr>
      <xdr:spPr>
        <a:xfrm>
          <a:off x="3497580" y="163899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6350</xdr:rowOff>
    </xdr:from>
    <xdr:to xmlns:xdr="http://schemas.openxmlformats.org/drawingml/2006/spreadsheetDrawing">
      <xdr:col>15</xdr:col>
      <xdr:colOff>50800</xdr:colOff>
      <xdr:row>94</xdr:row>
      <xdr:rowOff>63500</xdr:rowOff>
    </xdr:to>
    <xdr:cxnSp macro="">
      <xdr:nvCxnSpPr>
        <xdr:cNvPr id="244" name="直線コネクタ 243"/>
        <xdr:cNvCxnSpPr/>
      </xdr:nvCxnSpPr>
      <xdr:spPr>
        <a:xfrm flipV="1">
          <a:off x="2019300" y="16122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121285</xdr:rowOff>
    </xdr:from>
    <xdr:to xmlns:xdr="http://schemas.openxmlformats.org/drawingml/2006/spreadsheetDrawing">
      <xdr:col>15</xdr:col>
      <xdr:colOff>101600</xdr:colOff>
      <xdr:row>97</xdr:row>
      <xdr:rowOff>52070</xdr:rowOff>
    </xdr:to>
    <xdr:sp macro="" textlink="">
      <xdr:nvSpPr>
        <xdr:cNvPr id="245" name="フローチャート: 判断 244"/>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42545</xdr:rowOff>
    </xdr:from>
    <xdr:ext cx="595630" cy="255905"/>
    <xdr:sp macro="" textlink="">
      <xdr:nvSpPr>
        <xdr:cNvPr id="246" name="テキスト ボックス 245"/>
        <xdr:cNvSpPr txBox="1"/>
      </xdr:nvSpPr>
      <xdr:spPr>
        <a:xfrm>
          <a:off x="2608580" y="16673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63500</xdr:rowOff>
    </xdr:from>
    <xdr:to xmlns:xdr="http://schemas.openxmlformats.org/drawingml/2006/spreadsheetDrawing">
      <xdr:col>10</xdr:col>
      <xdr:colOff>114300</xdr:colOff>
      <xdr:row>94</xdr:row>
      <xdr:rowOff>150495</xdr:rowOff>
    </xdr:to>
    <xdr:cxnSp macro="">
      <xdr:nvCxnSpPr>
        <xdr:cNvPr id="247" name="直線コネクタ 246"/>
        <xdr:cNvCxnSpPr/>
      </xdr:nvCxnSpPr>
      <xdr:spPr>
        <a:xfrm flipV="1">
          <a:off x="1130300" y="161798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xdr:rowOff>
    </xdr:from>
    <xdr:to xmlns:xdr="http://schemas.openxmlformats.org/drawingml/2006/spreadsheetDrawing">
      <xdr:col>10</xdr:col>
      <xdr:colOff>165100</xdr:colOff>
      <xdr:row>97</xdr:row>
      <xdr:rowOff>102235</xdr:rowOff>
    </xdr:to>
    <xdr:sp macro="" textlink="">
      <xdr:nvSpPr>
        <xdr:cNvPr id="248" name="フローチャート: 判断 247"/>
        <xdr:cNvSpPr/>
      </xdr:nvSpPr>
      <xdr:spPr>
        <a:xfrm>
          <a:off x="1968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93345</xdr:rowOff>
    </xdr:from>
    <xdr:ext cx="531495" cy="259080"/>
    <xdr:sp macro="" textlink="">
      <xdr:nvSpPr>
        <xdr:cNvPr id="249" name="テキスト ボックス 248"/>
        <xdr:cNvSpPr txBox="1"/>
      </xdr:nvSpPr>
      <xdr:spPr>
        <a:xfrm>
          <a:off x="1751965" y="16723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53975</xdr:rowOff>
    </xdr:from>
    <xdr:to xmlns:xdr="http://schemas.openxmlformats.org/drawingml/2006/spreadsheetDrawing">
      <xdr:col>6</xdr:col>
      <xdr:colOff>38100</xdr:colOff>
      <xdr:row>97</xdr:row>
      <xdr:rowOff>155575</xdr:rowOff>
    </xdr:to>
    <xdr:sp macro="" textlink="">
      <xdr:nvSpPr>
        <xdr:cNvPr id="250" name="フローチャート: 判断 249"/>
        <xdr:cNvSpPr/>
      </xdr:nvSpPr>
      <xdr:spPr>
        <a:xfrm>
          <a:off x="1079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146685</xdr:rowOff>
    </xdr:from>
    <xdr:ext cx="531495" cy="255905"/>
    <xdr:sp macro="" textlink="">
      <xdr:nvSpPr>
        <xdr:cNvPr id="251" name="テキスト ボックス 250"/>
        <xdr:cNvSpPr txBox="1"/>
      </xdr:nvSpPr>
      <xdr:spPr>
        <a:xfrm>
          <a:off x="862965" y="16777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167005</xdr:rowOff>
    </xdr:from>
    <xdr:to xmlns:xdr="http://schemas.openxmlformats.org/drawingml/2006/spreadsheetDrawing">
      <xdr:col>24</xdr:col>
      <xdr:colOff>114300</xdr:colOff>
      <xdr:row>93</xdr:row>
      <xdr:rowOff>97790</xdr:rowOff>
    </xdr:to>
    <xdr:sp macro="" textlink="">
      <xdr:nvSpPr>
        <xdr:cNvPr id="257" name="楕円 256"/>
        <xdr:cNvSpPr/>
      </xdr:nvSpPr>
      <xdr:spPr>
        <a:xfrm>
          <a:off x="4584700"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18415</xdr:rowOff>
    </xdr:from>
    <xdr:ext cx="598805" cy="255905"/>
    <xdr:sp macro="" textlink="">
      <xdr:nvSpPr>
        <xdr:cNvPr id="258" name="扶助費該当値テキスト"/>
        <xdr:cNvSpPr txBox="1"/>
      </xdr:nvSpPr>
      <xdr:spPr>
        <a:xfrm>
          <a:off x="4686300" y="157918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164465</xdr:rowOff>
    </xdr:from>
    <xdr:to xmlns:xdr="http://schemas.openxmlformats.org/drawingml/2006/spreadsheetDrawing">
      <xdr:col>20</xdr:col>
      <xdr:colOff>38100</xdr:colOff>
      <xdr:row>92</xdr:row>
      <xdr:rowOff>94615</xdr:rowOff>
    </xdr:to>
    <xdr:sp macro="" textlink="">
      <xdr:nvSpPr>
        <xdr:cNvPr id="259" name="楕円 258"/>
        <xdr:cNvSpPr/>
      </xdr:nvSpPr>
      <xdr:spPr>
        <a:xfrm>
          <a:off x="3746500" y="15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111125</xdr:rowOff>
    </xdr:from>
    <xdr:ext cx="595630" cy="255905"/>
    <xdr:sp macro="" textlink="">
      <xdr:nvSpPr>
        <xdr:cNvPr id="260" name="テキスト ボックス 259"/>
        <xdr:cNvSpPr txBox="1"/>
      </xdr:nvSpPr>
      <xdr:spPr>
        <a:xfrm>
          <a:off x="3497580" y="15541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126365</xdr:rowOff>
    </xdr:from>
    <xdr:to xmlns:xdr="http://schemas.openxmlformats.org/drawingml/2006/spreadsheetDrawing">
      <xdr:col>15</xdr:col>
      <xdr:colOff>101600</xdr:colOff>
      <xdr:row>94</xdr:row>
      <xdr:rowOff>56515</xdr:rowOff>
    </xdr:to>
    <xdr:sp macro="" textlink="">
      <xdr:nvSpPr>
        <xdr:cNvPr id="261" name="楕円 260"/>
        <xdr:cNvSpPr/>
      </xdr:nvSpPr>
      <xdr:spPr>
        <a:xfrm>
          <a:off x="285750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73025</xdr:rowOff>
    </xdr:from>
    <xdr:ext cx="595630" cy="259080"/>
    <xdr:sp macro="" textlink="">
      <xdr:nvSpPr>
        <xdr:cNvPr id="262" name="テキスト ボックス 261"/>
        <xdr:cNvSpPr txBox="1"/>
      </xdr:nvSpPr>
      <xdr:spPr>
        <a:xfrm>
          <a:off x="2608580" y="15846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12065</xdr:rowOff>
    </xdr:from>
    <xdr:to xmlns:xdr="http://schemas.openxmlformats.org/drawingml/2006/spreadsheetDrawing">
      <xdr:col>10</xdr:col>
      <xdr:colOff>165100</xdr:colOff>
      <xdr:row>94</xdr:row>
      <xdr:rowOff>113665</xdr:rowOff>
    </xdr:to>
    <xdr:sp macro="" textlink="">
      <xdr:nvSpPr>
        <xdr:cNvPr id="263" name="楕円 262"/>
        <xdr:cNvSpPr/>
      </xdr:nvSpPr>
      <xdr:spPr>
        <a:xfrm>
          <a:off x="196850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130175</xdr:rowOff>
    </xdr:from>
    <xdr:ext cx="595630" cy="259080"/>
    <xdr:sp macro="" textlink="">
      <xdr:nvSpPr>
        <xdr:cNvPr id="264" name="テキスト ボックス 263"/>
        <xdr:cNvSpPr txBox="1"/>
      </xdr:nvSpPr>
      <xdr:spPr>
        <a:xfrm>
          <a:off x="1719580" y="159035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99695</xdr:rowOff>
    </xdr:from>
    <xdr:to xmlns:xdr="http://schemas.openxmlformats.org/drawingml/2006/spreadsheetDrawing">
      <xdr:col>6</xdr:col>
      <xdr:colOff>38100</xdr:colOff>
      <xdr:row>95</xdr:row>
      <xdr:rowOff>29845</xdr:rowOff>
    </xdr:to>
    <xdr:sp macro="" textlink="">
      <xdr:nvSpPr>
        <xdr:cNvPr id="265" name="楕円 264"/>
        <xdr:cNvSpPr/>
      </xdr:nvSpPr>
      <xdr:spPr>
        <a:xfrm>
          <a:off x="1079500" y="162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46355</xdr:rowOff>
    </xdr:from>
    <xdr:ext cx="595630" cy="259080"/>
    <xdr:sp macro="" textlink="">
      <xdr:nvSpPr>
        <xdr:cNvPr id="266" name="テキスト ボックス 265"/>
        <xdr:cNvSpPr txBox="1"/>
      </xdr:nvSpPr>
      <xdr:spPr>
        <a:xfrm>
          <a:off x="830580" y="15991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5" name="テキスト ボックス 27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5745" cy="255905"/>
    <xdr:sp macro="" textlink="">
      <xdr:nvSpPr>
        <xdr:cNvPr id="277" name="テキスト ボックス 276"/>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5905"/>
    <xdr:sp macro="" textlink="">
      <xdr:nvSpPr>
        <xdr:cNvPr id="281" name="テキスト ボックス 280"/>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2455" cy="255905"/>
    <xdr:sp macro="" textlink="">
      <xdr:nvSpPr>
        <xdr:cNvPr id="285" name="テキスト ボックス 284"/>
        <xdr:cNvSpPr txBox="1"/>
      </xdr:nvSpPr>
      <xdr:spPr>
        <a:xfrm>
          <a:off x="6008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2455" cy="258445"/>
    <xdr:sp macro="" textlink="">
      <xdr:nvSpPr>
        <xdr:cNvPr id="287" name="テキスト ボックス 286"/>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2455" cy="259080"/>
    <xdr:sp macro="" textlink="">
      <xdr:nvSpPr>
        <xdr:cNvPr id="289" name="テキスト ボックス 288"/>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91" name="テキスト ボックス 290"/>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111760</xdr:rowOff>
    </xdr:from>
    <xdr:to xmlns:xdr="http://schemas.openxmlformats.org/drawingml/2006/spreadsheetDrawing">
      <xdr:col>54</xdr:col>
      <xdr:colOff>189865</xdr:colOff>
      <xdr:row>39</xdr:row>
      <xdr:rowOff>149225</xdr:rowOff>
    </xdr:to>
    <xdr:cxnSp macro="">
      <xdr:nvCxnSpPr>
        <xdr:cNvPr id="293" name="直線コネクタ 292"/>
        <xdr:cNvCxnSpPr/>
      </xdr:nvCxnSpPr>
      <xdr:spPr>
        <a:xfrm flipV="1">
          <a:off x="10475595" y="542671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153035</xdr:rowOff>
    </xdr:from>
    <xdr:ext cx="534670" cy="259080"/>
    <xdr:sp macro="" textlink="">
      <xdr:nvSpPr>
        <xdr:cNvPr id="294" name="補助費等最小値テキスト"/>
        <xdr:cNvSpPr txBox="1"/>
      </xdr:nvSpPr>
      <xdr:spPr>
        <a:xfrm>
          <a:off x="10528300" y="683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149225</xdr:rowOff>
    </xdr:from>
    <xdr:to xmlns:xdr="http://schemas.openxmlformats.org/drawingml/2006/spreadsheetDrawing">
      <xdr:col>55</xdr:col>
      <xdr:colOff>88900</xdr:colOff>
      <xdr:row>39</xdr:row>
      <xdr:rowOff>149225</xdr:rowOff>
    </xdr:to>
    <xdr:cxnSp macro="">
      <xdr:nvCxnSpPr>
        <xdr:cNvPr id="295" name="直線コネクタ 294"/>
        <xdr:cNvCxnSpPr/>
      </xdr:nvCxnSpPr>
      <xdr:spPr>
        <a:xfrm>
          <a:off x="10388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58420</xdr:rowOff>
    </xdr:from>
    <xdr:ext cx="598805" cy="259080"/>
    <xdr:sp macro="" textlink="">
      <xdr:nvSpPr>
        <xdr:cNvPr id="296" name="補助費等最大値テキスト"/>
        <xdr:cNvSpPr txBox="1"/>
      </xdr:nvSpPr>
      <xdr:spPr>
        <a:xfrm>
          <a:off x="10528300" y="520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111760</xdr:rowOff>
    </xdr:from>
    <xdr:to xmlns:xdr="http://schemas.openxmlformats.org/drawingml/2006/spreadsheetDrawing">
      <xdr:col>55</xdr:col>
      <xdr:colOff>88900</xdr:colOff>
      <xdr:row>31</xdr:row>
      <xdr:rowOff>111760</xdr:rowOff>
    </xdr:to>
    <xdr:cxnSp macro="">
      <xdr:nvCxnSpPr>
        <xdr:cNvPr id="297" name="直線コネクタ 296"/>
        <xdr:cNvCxnSpPr/>
      </xdr:nvCxnSpPr>
      <xdr:spPr>
        <a:xfrm>
          <a:off x="10388600" y="542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49530</xdr:rowOff>
    </xdr:from>
    <xdr:to xmlns:xdr="http://schemas.openxmlformats.org/drawingml/2006/spreadsheetDrawing">
      <xdr:col>55</xdr:col>
      <xdr:colOff>0</xdr:colOff>
      <xdr:row>37</xdr:row>
      <xdr:rowOff>92075</xdr:rowOff>
    </xdr:to>
    <xdr:cxnSp macro="">
      <xdr:nvCxnSpPr>
        <xdr:cNvPr id="298" name="直線コネクタ 297"/>
        <xdr:cNvCxnSpPr/>
      </xdr:nvCxnSpPr>
      <xdr:spPr>
        <a:xfrm>
          <a:off x="9639300" y="63931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75565</xdr:rowOff>
    </xdr:from>
    <xdr:ext cx="534670" cy="255905"/>
    <xdr:sp macro="" textlink="">
      <xdr:nvSpPr>
        <xdr:cNvPr id="299" name="補助費等平均値テキスト"/>
        <xdr:cNvSpPr txBox="1"/>
      </xdr:nvSpPr>
      <xdr:spPr>
        <a:xfrm>
          <a:off x="10528300" y="641921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300" name="フローチャート: 判断 299"/>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148590</xdr:rowOff>
    </xdr:from>
    <xdr:to xmlns:xdr="http://schemas.openxmlformats.org/drawingml/2006/spreadsheetDrawing">
      <xdr:col>50</xdr:col>
      <xdr:colOff>114300</xdr:colOff>
      <xdr:row>37</xdr:row>
      <xdr:rowOff>49530</xdr:rowOff>
    </xdr:to>
    <xdr:cxnSp macro="">
      <xdr:nvCxnSpPr>
        <xdr:cNvPr id="301" name="直線コネクタ 300"/>
        <xdr:cNvCxnSpPr/>
      </xdr:nvCxnSpPr>
      <xdr:spPr>
        <a:xfrm>
          <a:off x="8750300" y="5292090"/>
          <a:ext cx="889000" cy="1101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153670</xdr:rowOff>
    </xdr:from>
    <xdr:to xmlns:xdr="http://schemas.openxmlformats.org/drawingml/2006/spreadsheetDrawing">
      <xdr:col>50</xdr:col>
      <xdr:colOff>165100</xdr:colOff>
      <xdr:row>38</xdr:row>
      <xdr:rowOff>83820</xdr:rowOff>
    </xdr:to>
    <xdr:sp macro="" textlink="">
      <xdr:nvSpPr>
        <xdr:cNvPr id="302" name="フローチャート: 判断 301"/>
        <xdr:cNvSpPr/>
      </xdr:nvSpPr>
      <xdr:spPr>
        <a:xfrm>
          <a:off x="958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74930</xdr:rowOff>
    </xdr:from>
    <xdr:ext cx="531495" cy="255905"/>
    <xdr:sp macro="" textlink="">
      <xdr:nvSpPr>
        <xdr:cNvPr id="303" name="テキスト ボックス 302"/>
        <xdr:cNvSpPr txBox="1"/>
      </xdr:nvSpPr>
      <xdr:spPr>
        <a:xfrm>
          <a:off x="9371965" y="6590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148590</xdr:rowOff>
    </xdr:from>
    <xdr:to xmlns:xdr="http://schemas.openxmlformats.org/drawingml/2006/spreadsheetDrawing">
      <xdr:col>45</xdr:col>
      <xdr:colOff>177800</xdr:colOff>
      <xdr:row>38</xdr:row>
      <xdr:rowOff>66040</xdr:rowOff>
    </xdr:to>
    <xdr:cxnSp macro="">
      <xdr:nvCxnSpPr>
        <xdr:cNvPr id="304" name="直線コネクタ 303"/>
        <xdr:cNvCxnSpPr/>
      </xdr:nvCxnSpPr>
      <xdr:spPr>
        <a:xfrm flipV="1">
          <a:off x="7861300" y="5292090"/>
          <a:ext cx="889000" cy="128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63500</xdr:rowOff>
    </xdr:from>
    <xdr:to xmlns:xdr="http://schemas.openxmlformats.org/drawingml/2006/spreadsheetDrawing">
      <xdr:col>46</xdr:col>
      <xdr:colOff>38100</xdr:colOff>
      <xdr:row>31</xdr:row>
      <xdr:rowOff>165100</xdr:rowOff>
    </xdr:to>
    <xdr:sp macro="" textlink="">
      <xdr:nvSpPr>
        <xdr:cNvPr id="305" name="フローチャート: 判断 304"/>
        <xdr:cNvSpPr/>
      </xdr:nvSpPr>
      <xdr:spPr>
        <a:xfrm>
          <a:off x="8699500" y="537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156210</xdr:rowOff>
    </xdr:from>
    <xdr:ext cx="595630" cy="255905"/>
    <xdr:sp macro="" textlink="">
      <xdr:nvSpPr>
        <xdr:cNvPr id="306" name="テキスト ボックス 305"/>
        <xdr:cNvSpPr txBox="1"/>
      </xdr:nvSpPr>
      <xdr:spPr>
        <a:xfrm>
          <a:off x="8450580" y="5471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64770</xdr:rowOff>
    </xdr:from>
    <xdr:to xmlns:xdr="http://schemas.openxmlformats.org/drawingml/2006/spreadsheetDrawing">
      <xdr:col>41</xdr:col>
      <xdr:colOff>50800</xdr:colOff>
      <xdr:row>38</xdr:row>
      <xdr:rowOff>66040</xdr:rowOff>
    </xdr:to>
    <xdr:cxnSp macro="">
      <xdr:nvCxnSpPr>
        <xdr:cNvPr id="307" name="直線コネクタ 306"/>
        <xdr:cNvCxnSpPr/>
      </xdr:nvCxnSpPr>
      <xdr:spPr>
        <a:xfrm>
          <a:off x="6972300" y="6579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167640</xdr:rowOff>
    </xdr:to>
    <xdr:sp macro="" textlink="">
      <xdr:nvSpPr>
        <xdr:cNvPr id="308" name="フローチャート: 判断 307"/>
        <xdr:cNvSpPr/>
      </xdr:nvSpPr>
      <xdr:spPr>
        <a:xfrm>
          <a:off x="781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158750</xdr:rowOff>
    </xdr:from>
    <xdr:ext cx="531495" cy="259080"/>
    <xdr:sp macro="" textlink="">
      <xdr:nvSpPr>
        <xdr:cNvPr id="309" name="テキスト ボックス 308"/>
        <xdr:cNvSpPr txBox="1"/>
      </xdr:nvSpPr>
      <xdr:spPr>
        <a:xfrm>
          <a:off x="7593965" y="6673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110490</xdr:rowOff>
    </xdr:from>
    <xdr:to xmlns:xdr="http://schemas.openxmlformats.org/drawingml/2006/spreadsheetDrawing">
      <xdr:col>36</xdr:col>
      <xdr:colOff>165100</xdr:colOff>
      <xdr:row>39</xdr:row>
      <xdr:rowOff>40640</xdr:rowOff>
    </xdr:to>
    <xdr:sp macro="" textlink="">
      <xdr:nvSpPr>
        <xdr:cNvPr id="310" name="フローチャート: 判断 309"/>
        <xdr:cNvSpPr/>
      </xdr:nvSpPr>
      <xdr:spPr>
        <a:xfrm>
          <a:off x="6921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31750</xdr:rowOff>
    </xdr:from>
    <xdr:ext cx="531495" cy="255905"/>
    <xdr:sp macro="" textlink="">
      <xdr:nvSpPr>
        <xdr:cNvPr id="311" name="テキスト ボックス 310"/>
        <xdr:cNvSpPr txBox="1"/>
      </xdr:nvSpPr>
      <xdr:spPr>
        <a:xfrm>
          <a:off x="6704965" y="6718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41275</xdr:rowOff>
    </xdr:from>
    <xdr:to xmlns:xdr="http://schemas.openxmlformats.org/drawingml/2006/spreadsheetDrawing">
      <xdr:col>55</xdr:col>
      <xdr:colOff>50800</xdr:colOff>
      <xdr:row>37</xdr:row>
      <xdr:rowOff>143510</xdr:rowOff>
    </xdr:to>
    <xdr:sp macro="" textlink="">
      <xdr:nvSpPr>
        <xdr:cNvPr id="317" name="楕円 316"/>
        <xdr:cNvSpPr/>
      </xdr:nvSpPr>
      <xdr:spPr>
        <a:xfrm>
          <a:off x="10426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64135</xdr:rowOff>
    </xdr:from>
    <xdr:ext cx="534670" cy="255905"/>
    <xdr:sp macro="" textlink="">
      <xdr:nvSpPr>
        <xdr:cNvPr id="318" name="補助費等該当値テキスト"/>
        <xdr:cNvSpPr txBox="1"/>
      </xdr:nvSpPr>
      <xdr:spPr>
        <a:xfrm>
          <a:off x="10528300" y="6236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170180</xdr:rowOff>
    </xdr:from>
    <xdr:to xmlns:xdr="http://schemas.openxmlformats.org/drawingml/2006/spreadsheetDrawing">
      <xdr:col>50</xdr:col>
      <xdr:colOff>165100</xdr:colOff>
      <xdr:row>37</xdr:row>
      <xdr:rowOff>100330</xdr:rowOff>
    </xdr:to>
    <xdr:sp macro="" textlink="">
      <xdr:nvSpPr>
        <xdr:cNvPr id="319" name="楕円 318"/>
        <xdr:cNvSpPr/>
      </xdr:nvSpPr>
      <xdr:spPr>
        <a:xfrm>
          <a:off x="958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116840</xdr:rowOff>
    </xdr:from>
    <xdr:ext cx="531495" cy="259080"/>
    <xdr:sp macro="" textlink="">
      <xdr:nvSpPr>
        <xdr:cNvPr id="320" name="テキスト ボックス 319"/>
        <xdr:cNvSpPr txBox="1"/>
      </xdr:nvSpPr>
      <xdr:spPr>
        <a:xfrm>
          <a:off x="9371965" y="6117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97790</xdr:rowOff>
    </xdr:from>
    <xdr:to xmlns:xdr="http://schemas.openxmlformats.org/drawingml/2006/spreadsheetDrawing">
      <xdr:col>46</xdr:col>
      <xdr:colOff>38100</xdr:colOff>
      <xdr:row>31</xdr:row>
      <xdr:rowOff>27940</xdr:rowOff>
    </xdr:to>
    <xdr:sp macro="" textlink="">
      <xdr:nvSpPr>
        <xdr:cNvPr id="321" name="楕円 320"/>
        <xdr:cNvSpPr/>
      </xdr:nvSpPr>
      <xdr:spPr>
        <a:xfrm>
          <a:off x="86995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44450</xdr:rowOff>
    </xdr:from>
    <xdr:ext cx="595630" cy="259080"/>
    <xdr:sp macro="" textlink="">
      <xdr:nvSpPr>
        <xdr:cNvPr id="322" name="テキスト ボックス 321"/>
        <xdr:cNvSpPr txBox="1"/>
      </xdr:nvSpPr>
      <xdr:spPr>
        <a:xfrm>
          <a:off x="8450580" y="5016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15240</xdr:rowOff>
    </xdr:from>
    <xdr:to xmlns:xdr="http://schemas.openxmlformats.org/drawingml/2006/spreadsheetDrawing">
      <xdr:col>41</xdr:col>
      <xdr:colOff>101600</xdr:colOff>
      <xdr:row>38</xdr:row>
      <xdr:rowOff>116840</xdr:rowOff>
    </xdr:to>
    <xdr:sp macro="" textlink="">
      <xdr:nvSpPr>
        <xdr:cNvPr id="323" name="楕円 322"/>
        <xdr:cNvSpPr/>
      </xdr:nvSpPr>
      <xdr:spPr>
        <a:xfrm>
          <a:off x="7810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133350</xdr:rowOff>
    </xdr:from>
    <xdr:ext cx="531495" cy="255905"/>
    <xdr:sp macro="" textlink="">
      <xdr:nvSpPr>
        <xdr:cNvPr id="324" name="テキスト ボックス 323"/>
        <xdr:cNvSpPr txBox="1"/>
      </xdr:nvSpPr>
      <xdr:spPr>
        <a:xfrm>
          <a:off x="7593965" y="6305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xdr:rowOff>
    </xdr:from>
    <xdr:to xmlns:xdr="http://schemas.openxmlformats.org/drawingml/2006/spreadsheetDrawing">
      <xdr:col>36</xdr:col>
      <xdr:colOff>165100</xdr:colOff>
      <xdr:row>38</xdr:row>
      <xdr:rowOff>115570</xdr:rowOff>
    </xdr:to>
    <xdr:sp macro="" textlink="">
      <xdr:nvSpPr>
        <xdr:cNvPr id="325" name="楕円 324"/>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132080</xdr:rowOff>
    </xdr:from>
    <xdr:ext cx="531495" cy="255905"/>
    <xdr:sp macro="" textlink="">
      <xdr:nvSpPr>
        <xdr:cNvPr id="326" name="テキスト ボックス 325"/>
        <xdr:cNvSpPr txBox="1"/>
      </xdr:nvSpPr>
      <xdr:spPr>
        <a:xfrm>
          <a:off x="6704965" y="6304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5" name="テキスト ボックス 33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8" name="テキスト ボックス 337"/>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42" name="テキスト ボックス 341"/>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44" name="テキスト ボックス 343"/>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46" name="テキスト ボックス 345"/>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8" name="テキスト ボックス 34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137160</xdr:rowOff>
    </xdr:from>
    <xdr:to xmlns:xdr="http://schemas.openxmlformats.org/drawingml/2006/spreadsheetDrawing">
      <xdr:col>54</xdr:col>
      <xdr:colOff>189865</xdr:colOff>
      <xdr:row>59</xdr:row>
      <xdr:rowOff>15240</xdr:rowOff>
    </xdr:to>
    <xdr:cxnSp macro="">
      <xdr:nvCxnSpPr>
        <xdr:cNvPr id="350" name="直線コネクタ 349"/>
        <xdr:cNvCxnSpPr/>
      </xdr:nvCxnSpPr>
      <xdr:spPr>
        <a:xfrm flipV="1">
          <a:off x="10475595" y="888111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5905"/>
    <xdr:sp macro="" textlink="">
      <xdr:nvSpPr>
        <xdr:cNvPr id="351" name="普通建設事業費最小値テキスト"/>
        <xdr:cNvSpPr txBox="1"/>
      </xdr:nvSpPr>
      <xdr:spPr>
        <a:xfrm>
          <a:off x="10528300" y="10134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52" name="直線コネクタ 351"/>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83820</xdr:rowOff>
    </xdr:from>
    <xdr:ext cx="598805" cy="259080"/>
    <xdr:sp macro="" textlink="">
      <xdr:nvSpPr>
        <xdr:cNvPr id="353" name="普通建設事業費最大値テキスト"/>
        <xdr:cNvSpPr txBox="1"/>
      </xdr:nvSpPr>
      <xdr:spPr>
        <a:xfrm>
          <a:off x="10528300" y="865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137160</xdr:rowOff>
    </xdr:from>
    <xdr:to xmlns:xdr="http://schemas.openxmlformats.org/drawingml/2006/spreadsheetDrawing">
      <xdr:col>55</xdr:col>
      <xdr:colOff>88900</xdr:colOff>
      <xdr:row>51</xdr:row>
      <xdr:rowOff>137160</xdr:rowOff>
    </xdr:to>
    <xdr:cxnSp macro="">
      <xdr:nvCxnSpPr>
        <xdr:cNvPr id="354" name="直線コネクタ 353"/>
        <xdr:cNvCxnSpPr/>
      </xdr:nvCxnSpPr>
      <xdr:spPr>
        <a:xfrm>
          <a:off x="10388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14605</xdr:rowOff>
    </xdr:from>
    <xdr:to xmlns:xdr="http://schemas.openxmlformats.org/drawingml/2006/spreadsheetDrawing">
      <xdr:col>55</xdr:col>
      <xdr:colOff>0</xdr:colOff>
      <xdr:row>57</xdr:row>
      <xdr:rowOff>15240</xdr:rowOff>
    </xdr:to>
    <xdr:cxnSp macro="">
      <xdr:nvCxnSpPr>
        <xdr:cNvPr id="355" name="直線コネクタ 354"/>
        <xdr:cNvCxnSpPr/>
      </xdr:nvCxnSpPr>
      <xdr:spPr>
        <a:xfrm flipV="1">
          <a:off x="9639300" y="97872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147320</xdr:rowOff>
    </xdr:from>
    <xdr:ext cx="534670" cy="259080"/>
    <xdr:sp macro="" textlink="">
      <xdr:nvSpPr>
        <xdr:cNvPr id="356" name="普通建設事業費平均値テキスト"/>
        <xdr:cNvSpPr txBox="1"/>
      </xdr:nvSpPr>
      <xdr:spPr>
        <a:xfrm>
          <a:off x="10528300" y="9748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168910</xdr:rowOff>
    </xdr:from>
    <xdr:to xmlns:xdr="http://schemas.openxmlformats.org/drawingml/2006/spreadsheetDrawing">
      <xdr:col>55</xdr:col>
      <xdr:colOff>50800</xdr:colOff>
      <xdr:row>57</xdr:row>
      <xdr:rowOff>99060</xdr:rowOff>
    </xdr:to>
    <xdr:sp macro="" textlink="">
      <xdr:nvSpPr>
        <xdr:cNvPr id="357" name="フローチャート: 判断 356"/>
        <xdr:cNvSpPr/>
      </xdr:nvSpPr>
      <xdr:spPr>
        <a:xfrm>
          <a:off x="10426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152400</xdr:rowOff>
    </xdr:from>
    <xdr:to xmlns:xdr="http://schemas.openxmlformats.org/drawingml/2006/spreadsheetDrawing">
      <xdr:col>50</xdr:col>
      <xdr:colOff>114300</xdr:colOff>
      <xdr:row>57</xdr:row>
      <xdr:rowOff>15240</xdr:rowOff>
    </xdr:to>
    <xdr:cxnSp macro="">
      <xdr:nvCxnSpPr>
        <xdr:cNvPr id="358" name="直線コネクタ 357"/>
        <xdr:cNvCxnSpPr/>
      </xdr:nvCxnSpPr>
      <xdr:spPr>
        <a:xfrm>
          <a:off x="8750300" y="9753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158115</xdr:rowOff>
    </xdr:from>
    <xdr:to xmlns:xdr="http://schemas.openxmlformats.org/drawingml/2006/spreadsheetDrawing">
      <xdr:col>50</xdr:col>
      <xdr:colOff>165100</xdr:colOff>
      <xdr:row>57</xdr:row>
      <xdr:rowOff>88265</xdr:rowOff>
    </xdr:to>
    <xdr:sp macro="" textlink="">
      <xdr:nvSpPr>
        <xdr:cNvPr id="359" name="フローチャート: 判断 358"/>
        <xdr:cNvSpPr/>
      </xdr:nvSpPr>
      <xdr:spPr>
        <a:xfrm>
          <a:off x="9588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79375</xdr:rowOff>
    </xdr:from>
    <xdr:ext cx="531495" cy="258445"/>
    <xdr:sp macro="" textlink="">
      <xdr:nvSpPr>
        <xdr:cNvPr id="360" name="テキスト ボックス 359"/>
        <xdr:cNvSpPr txBox="1"/>
      </xdr:nvSpPr>
      <xdr:spPr>
        <a:xfrm>
          <a:off x="9371965" y="9852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74930</xdr:rowOff>
    </xdr:from>
    <xdr:to xmlns:xdr="http://schemas.openxmlformats.org/drawingml/2006/spreadsheetDrawing">
      <xdr:col>45</xdr:col>
      <xdr:colOff>177800</xdr:colOff>
      <xdr:row>56</xdr:row>
      <xdr:rowOff>152400</xdr:rowOff>
    </xdr:to>
    <xdr:cxnSp macro="">
      <xdr:nvCxnSpPr>
        <xdr:cNvPr id="361" name="直線コネクタ 360"/>
        <xdr:cNvCxnSpPr/>
      </xdr:nvCxnSpPr>
      <xdr:spPr>
        <a:xfrm>
          <a:off x="7861300" y="950468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161290</xdr:rowOff>
    </xdr:from>
    <xdr:to xmlns:xdr="http://schemas.openxmlformats.org/drawingml/2006/spreadsheetDrawing">
      <xdr:col>46</xdr:col>
      <xdr:colOff>38100</xdr:colOff>
      <xdr:row>57</xdr:row>
      <xdr:rowOff>91440</xdr:rowOff>
    </xdr:to>
    <xdr:sp macro="" textlink="">
      <xdr:nvSpPr>
        <xdr:cNvPr id="362" name="フローチャート: 判断 361"/>
        <xdr:cNvSpPr/>
      </xdr:nvSpPr>
      <xdr:spPr>
        <a:xfrm>
          <a:off x="8699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82550</xdr:rowOff>
    </xdr:from>
    <xdr:ext cx="531495" cy="259080"/>
    <xdr:sp macro="" textlink="">
      <xdr:nvSpPr>
        <xdr:cNvPr id="363" name="テキスト ボックス 362"/>
        <xdr:cNvSpPr txBox="1"/>
      </xdr:nvSpPr>
      <xdr:spPr>
        <a:xfrm>
          <a:off x="8482965" y="985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73660</xdr:rowOff>
    </xdr:from>
    <xdr:to xmlns:xdr="http://schemas.openxmlformats.org/drawingml/2006/spreadsheetDrawing">
      <xdr:col>41</xdr:col>
      <xdr:colOff>50800</xdr:colOff>
      <xdr:row>55</xdr:row>
      <xdr:rowOff>74930</xdr:rowOff>
    </xdr:to>
    <xdr:cxnSp macro="">
      <xdr:nvCxnSpPr>
        <xdr:cNvPr id="364" name="直線コネクタ 363"/>
        <xdr:cNvCxnSpPr/>
      </xdr:nvCxnSpPr>
      <xdr:spPr>
        <a:xfrm>
          <a:off x="6972300" y="933196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160655</xdr:rowOff>
    </xdr:from>
    <xdr:to xmlns:xdr="http://schemas.openxmlformats.org/drawingml/2006/spreadsheetDrawing">
      <xdr:col>41</xdr:col>
      <xdr:colOff>101600</xdr:colOff>
      <xdr:row>57</xdr:row>
      <xdr:rowOff>90805</xdr:rowOff>
    </xdr:to>
    <xdr:sp macro="" textlink="">
      <xdr:nvSpPr>
        <xdr:cNvPr id="365" name="フローチャート: 判断 364"/>
        <xdr:cNvSpPr/>
      </xdr:nvSpPr>
      <xdr:spPr>
        <a:xfrm>
          <a:off x="7810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81915</xdr:rowOff>
    </xdr:from>
    <xdr:ext cx="531495" cy="259080"/>
    <xdr:sp macro="" textlink="">
      <xdr:nvSpPr>
        <xdr:cNvPr id="366" name="テキスト ボックス 365"/>
        <xdr:cNvSpPr txBox="1"/>
      </xdr:nvSpPr>
      <xdr:spPr>
        <a:xfrm>
          <a:off x="7593965" y="9854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17780</xdr:rowOff>
    </xdr:from>
    <xdr:to xmlns:xdr="http://schemas.openxmlformats.org/drawingml/2006/spreadsheetDrawing">
      <xdr:col>36</xdr:col>
      <xdr:colOff>165100</xdr:colOff>
      <xdr:row>57</xdr:row>
      <xdr:rowOff>118745</xdr:rowOff>
    </xdr:to>
    <xdr:sp macro="" textlink="">
      <xdr:nvSpPr>
        <xdr:cNvPr id="367" name="フローチャート: 判断 366"/>
        <xdr:cNvSpPr/>
      </xdr:nvSpPr>
      <xdr:spPr>
        <a:xfrm>
          <a:off x="6921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109855</xdr:rowOff>
    </xdr:from>
    <xdr:ext cx="531495" cy="255905"/>
    <xdr:sp macro="" textlink="">
      <xdr:nvSpPr>
        <xdr:cNvPr id="368" name="テキスト ボックス 367"/>
        <xdr:cNvSpPr txBox="1"/>
      </xdr:nvSpPr>
      <xdr:spPr>
        <a:xfrm>
          <a:off x="6704965" y="9882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74" name="楕円 373"/>
        <xdr:cNvSpPr/>
      </xdr:nvSpPr>
      <xdr:spPr>
        <a:xfrm>
          <a:off x="10426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158115</xdr:rowOff>
    </xdr:from>
    <xdr:ext cx="534670" cy="255905"/>
    <xdr:sp macro="" textlink="">
      <xdr:nvSpPr>
        <xdr:cNvPr id="375" name="普通建設事業費該当値テキスト"/>
        <xdr:cNvSpPr txBox="1"/>
      </xdr:nvSpPr>
      <xdr:spPr>
        <a:xfrm>
          <a:off x="10528300" y="95878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76" name="楕円 375"/>
        <xdr:cNvSpPr/>
      </xdr:nvSpPr>
      <xdr:spPr>
        <a:xfrm>
          <a:off x="958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82550</xdr:rowOff>
    </xdr:from>
    <xdr:ext cx="531495" cy="259080"/>
    <xdr:sp macro="" textlink="">
      <xdr:nvSpPr>
        <xdr:cNvPr id="377" name="テキスト ボックス 376"/>
        <xdr:cNvSpPr txBox="1"/>
      </xdr:nvSpPr>
      <xdr:spPr>
        <a:xfrm>
          <a:off x="9371965" y="9512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101600</xdr:rowOff>
    </xdr:from>
    <xdr:to xmlns:xdr="http://schemas.openxmlformats.org/drawingml/2006/spreadsheetDrawing">
      <xdr:col>46</xdr:col>
      <xdr:colOff>38100</xdr:colOff>
      <xdr:row>57</xdr:row>
      <xdr:rowOff>31750</xdr:rowOff>
    </xdr:to>
    <xdr:sp macro="" textlink="">
      <xdr:nvSpPr>
        <xdr:cNvPr id="378" name="楕円 377"/>
        <xdr:cNvSpPr/>
      </xdr:nvSpPr>
      <xdr:spPr>
        <a:xfrm>
          <a:off x="8699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48260</xdr:rowOff>
    </xdr:from>
    <xdr:ext cx="531495" cy="259080"/>
    <xdr:sp macro="" textlink="">
      <xdr:nvSpPr>
        <xdr:cNvPr id="379" name="テキスト ボックス 378"/>
        <xdr:cNvSpPr txBox="1"/>
      </xdr:nvSpPr>
      <xdr:spPr>
        <a:xfrm>
          <a:off x="8482965" y="9478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24130</xdr:rowOff>
    </xdr:from>
    <xdr:to xmlns:xdr="http://schemas.openxmlformats.org/drawingml/2006/spreadsheetDrawing">
      <xdr:col>41</xdr:col>
      <xdr:colOff>101600</xdr:colOff>
      <xdr:row>55</xdr:row>
      <xdr:rowOff>125730</xdr:rowOff>
    </xdr:to>
    <xdr:sp macro="" textlink="">
      <xdr:nvSpPr>
        <xdr:cNvPr id="380" name="楕円 379"/>
        <xdr:cNvSpPr/>
      </xdr:nvSpPr>
      <xdr:spPr>
        <a:xfrm>
          <a:off x="7810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142240</xdr:rowOff>
    </xdr:from>
    <xdr:ext cx="531495" cy="259080"/>
    <xdr:sp macro="" textlink="">
      <xdr:nvSpPr>
        <xdr:cNvPr id="381" name="テキスト ボックス 380"/>
        <xdr:cNvSpPr txBox="1"/>
      </xdr:nvSpPr>
      <xdr:spPr>
        <a:xfrm>
          <a:off x="7593965" y="922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22860</xdr:rowOff>
    </xdr:from>
    <xdr:to xmlns:xdr="http://schemas.openxmlformats.org/drawingml/2006/spreadsheetDrawing">
      <xdr:col>36</xdr:col>
      <xdr:colOff>165100</xdr:colOff>
      <xdr:row>54</xdr:row>
      <xdr:rowOff>124460</xdr:rowOff>
    </xdr:to>
    <xdr:sp macro="" textlink="">
      <xdr:nvSpPr>
        <xdr:cNvPr id="382" name="楕円 381"/>
        <xdr:cNvSpPr/>
      </xdr:nvSpPr>
      <xdr:spPr>
        <a:xfrm>
          <a:off x="69215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141605</xdr:rowOff>
    </xdr:from>
    <xdr:ext cx="595630" cy="259080"/>
    <xdr:sp macro="" textlink="">
      <xdr:nvSpPr>
        <xdr:cNvPr id="383" name="テキスト ボックス 382"/>
        <xdr:cNvSpPr txBox="1"/>
      </xdr:nvSpPr>
      <xdr:spPr>
        <a:xfrm>
          <a:off x="6672580" y="9057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2" name="テキスト ボックス 39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5" name="テキスト ボックス 394"/>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99" name="テキスト ボックス 398"/>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403" name="テキスト ボックス 402"/>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5" name="テキスト ボックス 40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29845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20279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147955</xdr:rowOff>
    </xdr:from>
    <xdr:ext cx="598805" cy="258445"/>
    <xdr:sp macro="" textlink="">
      <xdr:nvSpPr>
        <xdr:cNvPr id="410" name="普通建設事業費 （ うち新規整備　）最大値テキスト"/>
        <xdr:cNvSpPr txBox="1"/>
      </xdr:nvSpPr>
      <xdr:spPr>
        <a:xfrm>
          <a:off x="10528300" y="1197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29845</xdr:rowOff>
    </xdr:from>
    <xdr:to xmlns:xdr="http://schemas.openxmlformats.org/drawingml/2006/spreadsheetDrawing">
      <xdr:col>55</xdr:col>
      <xdr:colOff>88900</xdr:colOff>
      <xdr:row>71</xdr:row>
      <xdr:rowOff>29845</xdr:rowOff>
    </xdr:to>
    <xdr:cxnSp macro="">
      <xdr:nvCxnSpPr>
        <xdr:cNvPr id="411" name="直線コネクタ 410"/>
        <xdr:cNvCxnSpPr/>
      </xdr:nvCxnSpPr>
      <xdr:spPr>
        <a:xfrm>
          <a:off x="10388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66040</xdr:rowOff>
    </xdr:from>
    <xdr:to xmlns:xdr="http://schemas.openxmlformats.org/drawingml/2006/spreadsheetDrawing">
      <xdr:col>55</xdr:col>
      <xdr:colOff>0</xdr:colOff>
      <xdr:row>77</xdr:row>
      <xdr:rowOff>70485</xdr:rowOff>
    </xdr:to>
    <xdr:cxnSp macro="">
      <xdr:nvCxnSpPr>
        <xdr:cNvPr id="412" name="直線コネクタ 411"/>
        <xdr:cNvCxnSpPr/>
      </xdr:nvCxnSpPr>
      <xdr:spPr>
        <a:xfrm flipV="1">
          <a:off x="9639300" y="132676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14605</xdr:rowOff>
    </xdr:from>
    <xdr:ext cx="534670" cy="259080"/>
    <xdr:sp macro="" textlink="">
      <xdr:nvSpPr>
        <xdr:cNvPr id="413" name="普通建設事業費 （ うち新規整備　）平均値テキスト"/>
        <xdr:cNvSpPr txBox="1"/>
      </xdr:nvSpPr>
      <xdr:spPr>
        <a:xfrm>
          <a:off x="10528300" y="13387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137795</xdr:rowOff>
    </xdr:to>
    <xdr:sp macro="" textlink="">
      <xdr:nvSpPr>
        <xdr:cNvPr id="414" name="フローチャート: 判断 413"/>
        <xdr:cNvSpPr/>
      </xdr:nvSpPr>
      <xdr:spPr>
        <a:xfrm>
          <a:off x="104267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64135</xdr:rowOff>
    </xdr:from>
    <xdr:to xmlns:xdr="http://schemas.openxmlformats.org/drawingml/2006/spreadsheetDrawing">
      <xdr:col>50</xdr:col>
      <xdr:colOff>114300</xdr:colOff>
      <xdr:row>77</xdr:row>
      <xdr:rowOff>70485</xdr:rowOff>
    </xdr:to>
    <xdr:cxnSp macro="">
      <xdr:nvCxnSpPr>
        <xdr:cNvPr id="415" name="直線コネクタ 414"/>
        <xdr:cNvCxnSpPr/>
      </xdr:nvCxnSpPr>
      <xdr:spPr>
        <a:xfrm>
          <a:off x="8750300" y="132657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6" name="フローチャート: 判断 415"/>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1495" cy="259080"/>
    <xdr:sp macro="" textlink="">
      <xdr:nvSpPr>
        <xdr:cNvPr id="417" name="テキスト ボックス 416"/>
        <xdr:cNvSpPr txBox="1"/>
      </xdr:nvSpPr>
      <xdr:spPr>
        <a:xfrm>
          <a:off x="9371965" y="13487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54610</xdr:rowOff>
    </xdr:from>
    <xdr:to xmlns:xdr="http://schemas.openxmlformats.org/drawingml/2006/spreadsheetDrawing">
      <xdr:col>45</xdr:col>
      <xdr:colOff>177800</xdr:colOff>
      <xdr:row>77</xdr:row>
      <xdr:rowOff>64135</xdr:rowOff>
    </xdr:to>
    <xdr:cxnSp macro="">
      <xdr:nvCxnSpPr>
        <xdr:cNvPr id="418" name="直線コネクタ 417"/>
        <xdr:cNvCxnSpPr/>
      </xdr:nvCxnSpPr>
      <xdr:spPr>
        <a:xfrm>
          <a:off x="7861300" y="1308481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27305</xdr:rowOff>
    </xdr:from>
    <xdr:to xmlns:xdr="http://schemas.openxmlformats.org/drawingml/2006/spreadsheetDrawing">
      <xdr:col>46</xdr:col>
      <xdr:colOff>38100</xdr:colOff>
      <xdr:row>78</xdr:row>
      <xdr:rowOff>128905</xdr:rowOff>
    </xdr:to>
    <xdr:sp macro="" textlink="">
      <xdr:nvSpPr>
        <xdr:cNvPr id="419" name="フローチャート: 判断 418"/>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120650</xdr:rowOff>
    </xdr:from>
    <xdr:ext cx="531495" cy="255905"/>
    <xdr:sp macro="" textlink="">
      <xdr:nvSpPr>
        <xdr:cNvPr id="420" name="テキスト ボックス 419"/>
        <xdr:cNvSpPr txBox="1"/>
      </xdr:nvSpPr>
      <xdr:spPr>
        <a:xfrm>
          <a:off x="8482965" y="13493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125095</xdr:rowOff>
    </xdr:from>
    <xdr:to xmlns:xdr="http://schemas.openxmlformats.org/drawingml/2006/spreadsheetDrawing">
      <xdr:col>41</xdr:col>
      <xdr:colOff>50800</xdr:colOff>
      <xdr:row>76</xdr:row>
      <xdr:rowOff>54610</xdr:rowOff>
    </xdr:to>
    <xdr:cxnSp macro="">
      <xdr:nvCxnSpPr>
        <xdr:cNvPr id="421" name="直線コネクタ 420"/>
        <xdr:cNvCxnSpPr/>
      </xdr:nvCxnSpPr>
      <xdr:spPr>
        <a:xfrm>
          <a:off x="6972300" y="12640945"/>
          <a:ext cx="8890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22" name="フローチャート: 判断 421"/>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85090</xdr:rowOff>
    </xdr:from>
    <xdr:ext cx="531495" cy="259080"/>
    <xdr:sp macro="" textlink="">
      <xdr:nvSpPr>
        <xdr:cNvPr id="423" name="テキスト ボックス 422"/>
        <xdr:cNvSpPr txBox="1"/>
      </xdr:nvSpPr>
      <xdr:spPr>
        <a:xfrm>
          <a:off x="7593965" y="13458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24" name="フローチャート: 判断 423"/>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103505</xdr:rowOff>
    </xdr:from>
    <xdr:ext cx="531495" cy="259080"/>
    <xdr:sp macro="" textlink="">
      <xdr:nvSpPr>
        <xdr:cNvPr id="425" name="テキスト ボックス 424"/>
        <xdr:cNvSpPr txBox="1"/>
      </xdr:nvSpPr>
      <xdr:spPr>
        <a:xfrm>
          <a:off x="6704965" y="13476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15240</xdr:rowOff>
    </xdr:from>
    <xdr:to xmlns:xdr="http://schemas.openxmlformats.org/drawingml/2006/spreadsheetDrawing">
      <xdr:col>55</xdr:col>
      <xdr:colOff>50800</xdr:colOff>
      <xdr:row>77</xdr:row>
      <xdr:rowOff>116840</xdr:rowOff>
    </xdr:to>
    <xdr:sp macro="" textlink="">
      <xdr:nvSpPr>
        <xdr:cNvPr id="431" name="楕円 430"/>
        <xdr:cNvSpPr/>
      </xdr:nvSpPr>
      <xdr:spPr>
        <a:xfrm>
          <a:off x="10426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38100</xdr:rowOff>
    </xdr:from>
    <xdr:ext cx="534670" cy="259080"/>
    <xdr:sp macro="" textlink="">
      <xdr:nvSpPr>
        <xdr:cNvPr id="432" name="普通建設事業費 （ うち新規整備　）該当値テキスト"/>
        <xdr:cNvSpPr txBox="1"/>
      </xdr:nvSpPr>
      <xdr:spPr>
        <a:xfrm>
          <a:off x="10528300" y="1306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19685</xdr:rowOff>
    </xdr:from>
    <xdr:to xmlns:xdr="http://schemas.openxmlformats.org/drawingml/2006/spreadsheetDrawing">
      <xdr:col>50</xdr:col>
      <xdr:colOff>165100</xdr:colOff>
      <xdr:row>77</xdr:row>
      <xdr:rowOff>121285</xdr:rowOff>
    </xdr:to>
    <xdr:sp macro="" textlink="">
      <xdr:nvSpPr>
        <xdr:cNvPr id="433" name="楕円 432"/>
        <xdr:cNvSpPr/>
      </xdr:nvSpPr>
      <xdr:spPr>
        <a:xfrm>
          <a:off x="958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137795</xdr:rowOff>
    </xdr:from>
    <xdr:ext cx="531495" cy="259080"/>
    <xdr:sp macro="" textlink="">
      <xdr:nvSpPr>
        <xdr:cNvPr id="434" name="テキスト ボックス 433"/>
        <xdr:cNvSpPr txBox="1"/>
      </xdr:nvSpPr>
      <xdr:spPr>
        <a:xfrm>
          <a:off x="9371965" y="12996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13335</xdr:rowOff>
    </xdr:from>
    <xdr:to xmlns:xdr="http://schemas.openxmlformats.org/drawingml/2006/spreadsheetDrawing">
      <xdr:col>46</xdr:col>
      <xdr:colOff>38100</xdr:colOff>
      <xdr:row>77</xdr:row>
      <xdr:rowOff>114935</xdr:rowOff>
    </xdr:to>
    <xdr:sp macro="" textlink="">
      <xdr:nvSpPr>
        <xdr:cNvPr id="435" name="楕円 434"/>
        <xdr:cNvSpPr/>
      </xdr:nvSpPr>
      <xdr:spPr>
        <a:xfrm>
          <a:off x="8699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132080</xdr:rowOff>
    </xdr:from>
    <xdr:ext cx="531495" cy="255905"/>
    <xdr:sp macro="" textlink="">
      <xdr:nvSpPr>
        <xdr:cNvPr id="436" name="テキスト ボックス 435"/>
        <xdr:cNvSpPr txBox="1"/>
      </xdr:nvSpPr>
      <xdr:spPr>
        <a:xfrm>
          <a:off x="8482965" y="12990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3810</xdr:rowOff>
    </xdr:from>
    <xdr:to xmlns:xdr="http://schemas.openxmlformats.org/drawingml/2006/spreadsheetDrawing">
      <xdr:col>41</xdr:col>
      <xdr:colOff>101600</xdr:colOff>
      <xdr:row>76</xdr:row>
      <xdr:rowOff>105410</xdr:rowOff>
    </xdr:to>
    <xdr:sp macro="" textlink="">
      <xdr:nvSpPr>
        <xdr:cNvPr id="437" name="楕円 436"/>
        <xdr:cNvSpPr/>
      </xdr:nvSpPr>
      <xdr:spPr>
        <a:xfrm>
          <a:off x="78105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121920</xdr:rowOff>
    </xdr:from>
    <xdr:ext cx="531495" cy="255905"/>
    <xdr:sp macro="" textlink="">
      <xdr:nvSpPr>
        <xdr:cNvPr id="438" name="テキスト ボックス 437"/>
        <xdr:cNvSpPr txBox="1"/>
      </xdr:nvSpPr>
      <xdr:spPr>
        <a:xfrm>
          <a:off x="7593965" y="12809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74930</xdr:rowOff>
    </xdr:from>
    <xdr:to xmlns:xdr="http://schemas.openxmlformats.org/drawingml/2006/spreadsheetDrawing">
      <xdr:col>36</xdr:col>
      <xdr:colOff>165100</xdr:colOff>
      <xdr:row>74</xdr:row>
      <xdr:rowOff>4445</xdr:rowOff>
    </xdr:to>
    <xdr:sp macro="" textlink="">
      <xdr:nvSpPr>
        <xdr:cNvPr id="439" name="楕円 438"/>
        <xdr:cNvSpPr/>
      </xdr:nvSpPr>
      <xdr:spPr>
        <a:xfrm>
          <a:off x="6921500" y="12590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20955</xdr:rowOff>
    </xdr:from>
    <xdr:ext cx="531495" cy="255905"/>
    <xdr:sp macro="" textlink="">
      <xdr:nvSpPr>
        <xdr:cNvPr id="440" name="テキスト ボックス 439"/>
        <xdr:cNvSpPr txBox="1"/>
      </xdr:nvSpPr>
      <xdr:spPr>
        <a:xfrm>
          <a:off x="6704965" y="12365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9" name="テキスト ボックス 44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52" name="テキスト ボックス 451"/>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6" name="テキスト ボックス 455"/>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60" name="テキスト ボックス 459"/>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2" name="テキスト ボックス 461"/>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45720</xdr:rowOff>
    </xdr:from>
    <xdr:to xmlns:xdr="http://schemas.openxmlformats.org/drawingml/2006/spreadsheetDrawing">
      <xdr:col>54</xdr:col>
      <xdr:colOff>189865</xdr:colOff>
      <xdr:row>99</xdr:row>
      <xdr:rowOff>13335</xdr:rowOff>
    </xdr:to>
    <xdr:cxnSp macro="">
      <xdr:nvCxnSpPr>
        <xdr:cNvPr id="464" name="直線コネクタ 463"/>
        <xdr:cNvCxnSpPr/>
      </xdr:nvCxnSpPr>
      <xdr:spPr>
        <a:xfrm flipV="1">
          <a:off x="10475595" y="1564767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5905"/>
    <xdr:sp macro="" textlink="">
      <xdr:nvSpPr>
        <xdr:cNvPr id="465" name="普通建設事業費 （ うち更新整備　）最小値テキスト"/>
        <xdr:cNvSpPr txBox="1"/>
      </xdr:nvSpPr>
      <xdr:spPr>
        <a:xfrm>
          <a:off x="10528300" y="169913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xdr:rowOff>
    </xdr:from>
    <xdr:to xmlns:xdr="http://schemas.openxmlformats.org/drawingml/2006/spreadsheetDrawing">
      <xdr:col>55</xdr:col>
      <xdr:colOff>88900</xdr:colOff>
      <xdr:row>99</xdr:row>
      <xdr:rowOff>13335</xdr:rowOff>
    </xdr:to>
    <xdr:cxnSp macro="">
      <xdr:nvCxnSpPr>
        <xdr:cNvPr id="466" name="直線コネクタ 465"/>
        <xdr:cNvCxnSpPr/>
      </xdr:nvCxnSpPr>
      <xdr:spPr>
        <a:xfrm>
          <a:off x="10388600" y="1698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98805" cy="259080"/>
    <xdr:sp macro="" textlink="">
      <xdr:nvSpPr>
        <xdr:cNvPr id="467" name="普通建設事業費 （ うち更新整備　）最大値テキスト"/>
        <xdr:cNvSpPr txBox="1"/>
      </xdr:nvSpPr>
      <xdr:spPr>
        <a:xfrm>
          <a:off x="10528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45720</xdr:rowOff>
    </xdr:from>
    <xdr:to xmlns:xdr="http://schemas.openxmlformats.org/drawingml/2006/spreadsheetDrawing">
      <xdr:col>55</xdr:col>
      <xdr:colOff>88900</xdr:colOff>
      <xdr:row>91</xdr:row>
      <xdr:rowOff>45720</xdr:rowOff>
    </xdr:to>
    <xdr:cxnSp macro="">
      <xdr:nvCxnSpPr>
        <xdr:cNvPr id="468" name="直線コネクタ 467"/>
        <xdr:cNvCxnSpPr/>
      </xdr:nvCxnSpPr>
      <xdr:spPr>
        <a:xfrm>
          <a:off x="10388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135890</xdr:rowOff>
    </xdr:from>
    <xdr:to xmlns:xdr="http://schemas.openxmlformats.org/drawingml/2006/spreadsheetDrawing">
      <xdr:col>55</xdr:col>
      <xdr:colOff>0</xdr:colOff>
      <xdr:row>98</xdr:row>
      <xdr:rowOff>10160</xdr:rowOff>
    </xdr:to>
    <xdr:cxnSp macro="">
      <xdr:nvCxnSpPr>
        <xdr:cNvPr id="469" name="直線コネクタ 468"/>
        <xdr:cNvCxnSpPr/>
      </xdr:nvCxnSpPr>
      <xdr:spPr>
        <a:xfrm flipV="1">
          <a:off x="9639300" y="16766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25400</xdr:rowOff>
    </xdr:from>
    <xdr:ext cx="534670" cy="259080"/>
    <xdr:sp macro="" textlink="">
      <xdr:nvSpPr>
        <xdr:cNvPr id="470" name="普通建設事業費 （ うち更新整備　）平均値テキスト"/>
        <xdr:cNvSpPr txBox="1"/>
      </xdr:nvSpPr>
      <xdr:spPr>
        <a:xfrm>
          <a:off x="10528300" y="16484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71" name="フローチャート: 判断 470"/>
        <xdr:cNvSpPr/>
      </xdr:nvSpPr>
      <xdr:spPr>
        <a:xfrm>
          <a:off x="104267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0</xdr:rowOff>
    </xdr:from>
    <xdr:to xmlns:xdr="http://schemas.openxmlformats.org/drawingml/2006/spreadsheetDrawing">
      <xdr:col>50</xdr:col>
      <xdr:colOff>114300</xdr:colOff>
      <xdr:row>98</xdr:row>
      <xdr:rowOff>10160</xdr:rowOff>
    </xdr:to>
    <xdr:cxnSp macro="">
      <xdr:nvCxnSpPr>
        <xdr:cNvPr id="472" name="直線コネクタ 471"/>
        <xdr:cNvCxnSpPr/>
      </xdr:nvCxnSpPr>
      <xdr:spPr>
        <a:xfrm>
          <a:off x="8750300" y="16802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107315</xdr:rowOff>
    </xdr:to>
    <xdr:sp macro="" textlink="">
      <xdr:nvSpPr>
        <xdr:cNvPr id="473" name="フローチャート: 判断 472"/>
        <xdr:cNvSpPr/>
      </xdr:nvSpPr>
      <xdr:spPr>
        <a:xfrm>
          <a:off x="958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123825</xdr:rowOff>
    </xdr:from>
    <xdr:ext cx="531495" cy="255905"/>
    <xdr:sp macro="" textlink="">
      <xdr:nvSpPr>
        <xdr:cNvPr id="474" name="テキスト ボックス 473"/>
        <xdr:cNvSpPr txBox="1"/>
      </xdr:nvSpPr>
      <xdr:spPr>
        <a:xfrm>
          <a:off x="9371965" y="16411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102870</xdr:rowOff>
    </xdr:from>
    <xdr:to xmlns:xdr="http://schemas.openxmlformats.org/drawingml/2006/spreadsheetDrawing">
      <xdr:col>45</xdr:col>
      <xdr:colOff>177800</xdr:colOff>
      <xdr:row>98</xdr:row>
      <xdr:rowOff>0</xdr:rowOff>
    </xdr:to>
    <xdr:cxnSp macro="">
      <xdr:nvCxnSpPr>
        <xdr:cNvPr id="475" name="直線コネクタ 474"/>
        <xdr:cNvCxnSpPr/>
      </xdr:nvCxnSpPr>
      <xdr:spPr>
        <a:xfrm>
          <a:off x="7861300" y="16733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76" name="フローチャート: 判断 475"/>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31495" cy="259080"/>
    <xdr:sp macro="" textlink="">
      <xdr:nvSpPr>
        <xdr:cNvPr id="477" name="テキスト ボックス 476"/>
        <xdr:cNvSpPr txBox="1"/>
      </xdr:nvSpPr>
      <xdr:spPr>
        <a:xfrm>
          <a:off x="8482965" y="1640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102870</xdr:rowOff>
    </xdr:from>
    <xdr:to xmlns:xdr="http://schemas.openxmlformats.org/drawingml/2006/spreadsheetDrawing">
      <xdr:col>41</xdr:col>
      <xdr:colOff>50800</xdr:colOff>
      <xdr:row>97</xdr:row>
      <xdr:rowOff>114935</xdr:rowOff>
    </xdr:to>
    <xdr:cxnSp macro="">
      <xdr:nvCxnSpPr>
        <xdr:cNvPr id="478" name="直線コネクタ 477"/>
        <xdr:cNvCxnSpPr/>
      </xdr:nvCxnSpPr>
      <xdr:spPr>
        <a:xfrm flipV="1">
          <a:off x="6972300" y="167335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79" name="フローチャート: 判断 478"/>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153035</xdr:rowOff>
    </xdr:from>
    <xdr:ext cx="531495" cy="259080"/>
    <xdr:sp macro="" textlink="">
      <xdr:nvSpPr>
        <xdr:cNvPr id="480" name="テキスト ボックス 479"/>
        <xdr:cNvSpPr txBox="1"/>
      </xdr:nvSpPr>
      <xdr:spPr>
        <a:xfrm>
          <a:off x="7593965"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81" name="フローチャート: 判断 480"/>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6985</xdr:rowOff>
    </xdr:from>
    <xdr:ext cx="531495" cy="255905"/>
    <xdr:sp macro="" textlink="">
      <xdr:nvSpPr>
        <xdr:cNvPr id="482" name="テキスト ボックス 481"/>
        <xdr:cNvSpPr txBox="1"/>
      </xdr:nvSpPr>
      <xdr:spPr>
        <a:xfrm>
          <a:off x="6704965" y="16466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85090</xdr:rowOff>
    </xdr:from>
    <xdr:to xmlns:xdr="http://schemas.openxmlformats.org/drawingml/2006/spreadsheetDrawing">
      <xdr:col>55</xdr:col>
      <xdr:colOff>50800</xdr:colOff>
      <xdr:row>98</xdr:row>
      <xdr:rowOff>15240</xdr:rowOff>
    </xdr:to>
    <xdr:sp macro="" textlink="">
      <xdr:nvSpPr>
        <xdr:cNvPr id="488" name="楕円 487"/>
        <xdr:cNvSpPr/>
      </xdr:nvSpPr>
      <xdr:spPr>
        <a:xfrm>
          <a:off x="104267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64135</xdr:rowOff>
    </xdr:from>
    <xdr:ext cx="534670" cy="255905"/>
    <xdr:sp macro="" textlink="">
      <xdr:nvSpPr>
        <xdr:cNvPr id="489" name="普通建設事業費 （ うち更新整備　）該当値テキスト"/>
        <xdr:cNvSpPr txBox="1"/>
      </xdr:nvSpPr>
      <xdr:spPr>
        <a:xfrm>
          <a:off x="10528300" y="166947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130810</xdr:rowOff>
    </xdr:from>
    <xdr:to xmlns:xdr="http://schemas.openxmlformats.org/drawingml/2006/spreadsheetDrawing">
      <xdr:col>50</xdr:col>
      <xdr:colOff>165100</xdr:colOff>
      <xdr:row>98</xdr:row>
      <xdr:rowOff>60960</xdr:rowOff>
    </xdr:to>
    <xdr:sp macro="" textlink="">
      <xdr:nvSpPr>
        <xdr:cNvPr id="490" name="楕円 489"/>
        <xdr:cNvSpPr/>
      </xdr:nvSpPr>
      <xdr:spPr>
        <a:xfrm>
          <a:off x="958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52070</xdr:rowOff>
    </xdr:from>
    <xdr:ext cx="531495" cy="255905"/>
    <xdr:sp macro="" textlink="">
      <xdr:nvSpPr>
        <xdr:cNvPr id="491" name="テキスト ボックス 490"/>
        <xdr:cNvSpPr txBox="1"/>
      </xdr:nvSpPr>
      <xdr:spPr>
        <a:xfrm>
          <a:off x="9371965" y="16854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120650</xdr:rowOff>
    </xdr:from>
    <xdr:to xmlns:xdr="http://schemas.openxmlformats.org/drawingml/2006/spreadsheetDrawing">
      <xdr:col>46</xdr:col>
      <xdr:colOff>38100</xdr:colOff>
      <xdr:row>98</xdr:row>
      <xdr:rowOff>50800</xdr:rowOff>
    </xdr:to>
    <xdr:sp macro="" textlink="">
      <xdr:nvSpPr>
        <xdr:cNvPr id="492" name="楕円 491"/>
        <xdr:cNvSpPr/>
      </xdr:nvSpPr>
      <xdr:spPr>
        <a:xfrm>
          <a:off x="869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41910</xdr:rowOff>
    </xdr:from>
    <xdr:ext cx="531495" cy="255905"/>
    <xdr:sp macro="" textlink="">
      <xdr:nvSpPr>
        <xdr:cNvPr id="493" name="テキスト ボックス 492"/>
        <xdr:cNvSpPr txBox="1"/>
      </xdr:nvSpPr>
      <xdr:spPr>
        <a:xfrm>
          <a:off x="8482965" y="1684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52070</xdr:rowOff>
    </xdr:from>
    <xdr:to xmlns:xdr="http://schemas.openxmlformats.org/drawingml/2006/spreadsheetDrawing">
      <xdr:col>41</xdr:col>
      <xdr:colOff>101600</xdr:colOff>
      <xdr:row>97</xdr:row>
      <xdr:rowOff>153670</xdr:rowOff>
    </xdr:to>
    <xdr:sp macro="" textlink="">
      <xdr:nvSpPr>
        <xdr:cNvPr id="494" name="楕円 493"/>
        <xdr:cNvSpPr/>
      </xdr:nvSpPr>
      <xdr:spPr>
        <a:xfrm>
          <a:off x="781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144780</xdr:rowOff>
    </xdr:from>
    <xdr:ext cx="531495" cy="255905"/>
    <xdr:sp macro="" textlink="">
      <xdr:nvSpPr>
        <xdr:cNvPr id="495" name="テキスト ボックス 494"/>
        <xdr:cNvSpPr txBox="1"/>
      </xdr:nvSpPr>
      <xdr:spPr>
        <a:xfrm>
          <a:off x="7593965" y="1677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64135</xdr:rowOff>
    </xdr:from>
    <xdr:to xmlns:xdr="http://schemas.openxmlformats.org/drawingml/2006/spreadsheetDrawing">
      <xdr:col>36</xdr:col>
      <xdr:colOff>165100</xdr:colOff>
      <xdr:row>97</xdr:row>
      <xdr:rowOff>166370</xdr:rowOff>
    </xdr:to>
    <xdr:sp macro="" textlink="">
      <xdr:nvSpPr>
        <xdr:cNvPr id="496" name="楕円 495"/>
        <xdr:cNvSpPr/>
      </xdr:nvSpPr>
      <xdr:spPr>
        <a:xfrm>
          <a:off x="6921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156845</xdr:rowOff>
    </xdr:from>
    <xdr:ext cx="531495" cy="255905"/>
    <xdr:sp macro="" textlink="">
      <xdr:nvSpPr>
        <xdr:cNvPr id="497" name="テキスト ボックス 496"/>
        <xdr:cNvSpPr txBox="1"/>
      </xdr:nvSpPr>
      <xdr:spPr>
        <a:xfrm>
          <a:off x="6704965" y="16787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6" name="テキスト ボックス 50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9" name="テキスト ボックス 508"/>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11" name="テキスト ボックス 510"/>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13" name="テキスト ボックス 512"/>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15" name="テキスト ボックス 514"/>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7" name="テキスト ボックス 516"/>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48260</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147320</xdr:rowOff>
    </xdr:from>
    <xdr:ext cx="249555" cy="259080"/>
    <xdr:sp macro="" textlink="">
      <xdr:nvSpPr>
        <xdr:cNvPr id="520" name="災害復旧事業費最小値テキスト"/>
        <xdr:cNvSpPr txBox="1"/>
      </xdr:nvSpPr>
      <xdr:spPr>
        <a:xfrm>
          <a:off x="16370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166370</xdr:rowOff>
    </xdr:from>
    <xdr:ext cx="534670" cy="255905"/>
    <xdr:sp macro="" textlink="">
      <xdr:nvSpPr>
        <xdr:cNvPr id="522" name="災害復旧事業費最大値テキスト"/>
        <xdr:cNvSpPr txBox="1"/>
      </xdr:nvSpPr>
      <xdr:spPr>
        <a:xfrm>
          <a:off x="16370300" y="5309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48260</xdr:rowOff>
    </xdr:from>
    <xdr:to xmlns:xdr="http://schemas.openxmlformats.org/drawingml/2006/spreadsheetDrawing">
      <xdr:col>86</xdr:col>
      <xdr:colOff>25400</xdr:colOff>
      <xdr:row>32</xdr:row>
      <xdr:rowOff>48260</xdr:rowOff>
    </xdr:to>
    <xdr:cxnSp macro="">
      <xdr:nvCxnSpPr>
        <xdr:cNvPr id="523" name="直線コネクタ 522"/>
        <xdr:cNvCxnSpPr/>
      </xdr:nvCxnSpPr>
      <xdr:spPr>
        <a:xfrm>
          <a:off x="16230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66675</xdr:rowOff>
    </xdr:from>
    <xdr:to xmlns:xdr="http://schemas.openxmlformats.org/drawingml/2006/spreadsheetDrawing">
      <xdr:col>85</xdr:col>
      <xdr:colOff>127000</xdr:colOff>
      <xdr:row>37</xdr:row>
      <xdr:rowOff>43180</xdr:rowOff>
    </xdr:to>
    <xdr:cxnSp macro="">
      <xdr:nvCxnSpPr>
        <xdr:cNvPr id="524" name="直線コネクタ 523"/>
        <xdr:cNvCxnSpPr/>
      </xdr:nvCxnSpPr>
      <xdr:spPr>
        <a:xfrm flipV="1">
          <a:off x="15481300" y="6067425"/>
          <a:ext cx="8382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20320</xdr:rowOff>
    </xdr:from>
    <xdr:ext cx="469900" cy="255905"/>
    <xdr:sp macro="" textlink="">
      <xdr:nvSpPr>
        <xdr:cNvPr id="525" name="災害復旧事業費平均値テキスト"/>
        <xdr:cNvSpPr txBox="1"/>
      </xdr:nvSpPr>
      <xdr:spPr>
        <a:xfrm>
          <a:off x="16370300" y="6535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26" name="フローチャート: 判断 52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97790</xdr:rowOff>
    </xdr:from>
    <xdr:to xmlns:xdr="http://schemas.openxmlformats.org/drawingml/2006/spreadsheetDrawing">
      <xdr:col>81</xdr:col>
      <xdr:colOff>50800</xdr:colOff>
      <xdr:row>37</xdr:row>
      <xdr:rowOff>43180</xdr:rowOff>
    </xdr:to>
    <xdr:cxnSp macro="">
      <xdr:nvCxnSpPr>
        <xdr:cNvPr id="527" name="直線コネクタ 526"/>
        <xdr:cNvCxnSpPr/>
      </xdr:nvCxnSpPr>
      <xdr:spPr>
        <a:xfrm>
          <a:off x="14592300" y="6269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141605</xdr:rowOff>
    </xdr:to>
    <xdr:sp macro="" textlink="">
      <xdr:nvSpPr>
        <xdr:cNvPr id="528" name="フローチャート: 判断 527"/>
        <xdr:cNvSpPr/>
      </xdr:nvSpPr>
      <xdr:spPr>
        <a:xfrm>
          <a:off x="15430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132715</xdr:rowOff>
    </xdr:from>
    <xdr:ext cx="466725" cy="255905"/>
    <xdr:sp macro="" textlink="">
      <xdr:nvSpPr>
        <xdr:cNvPr id="529" name="テキスト ボックス 528"/>
        <xdr:cNvSpPr txBox="1"/>
      </xdr:nvSpPr>
      <xdr:spPr>
        <a:xfrm>
          <a:off x="15246350" y="6647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97790</xdr:rowOff>
    </xdr:from>
    <xdr:to xmlns:xdr="http://schemas.openxmlformats.org/drawingml/2006/spreadsheetDrawing">
      <xdr:col>76</xdr:col>
      <xdr:colOff>114300</xdr:colOff>
      <xdr:row>38</xdr:row>
      <xdr:rowOff>113030</xdr:rowOff>
    </xdr:to>
    <xdr:cxnSp macro="">
      <xdr:nvCxnSpPr>
        <xdr:cNvPr id="530" name="直線コネクタ 529"/>
        <xdr:cNvCxnSpPr/>
      </xdr:nvCxnSpPr>
      <xdr:spPr>
        <a:xfrm flipV="1">
          <a:off x="13703300" y="6269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165100</xdr:colOff>
      <xdr:row>38</xdr:row>
      <xdr:rowOff>144780</xdr:rowOff>
    </xdr:to>
    <xdr:sp macro="" textlink="">
      <xdr:nvSpPr>
        <xdr:cNvPr id="531" name="フローチャート: 判断 530"/>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135890</xdr:rowOff>
    </xdr:from>
    <xdr:ext cx="378460" cy="259080"/>
    <xdr:sp macro="" textlink="">
      <xdr:nvSpPr>
        <xdr:cNvPr id="532" name="テキスト ボックス 531"/>
        <xdr:cNvSpPr txBox="1"/>
      </xdr:nvSpPr>
      <xdr:spPr>
        <a:xfrm>
          <a:off x="14403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113030</xdr:rowOff>
    </xdr:from>
    <xdr:to xmlns:xdr="http://schemas.openxmlformats.org/drawingml/2006/spreadsheetDrawing">
      <xdr:col>71</xdr:col>
      <xdr:colOff>177800</xdr:colOff>
      <xdr:row>38</xdr:row>
      <xdr:rowOff>116840</xdr:rowOff>
    </xdr:to>
    <xdr:cxnSp macro="">
      <xdr:nvCxnSpPr>
        <xdr:cNvPr id="533" name="直線コネクタ 532"/>
        <xdr:cNvCxnSpPr/>
      </xdr:nvCxnSpPr>
      <xdr:spPr>
        <a:xfrm flipV="1">
          <a:off x="12814300" y="6628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29845</xdr:rowOff>
    </xdr:from>
    <xdr:to xmlns:xdr="http://schemas.openxmlformats.org/drawingml/2006/spreadsheetDrawing">
      <xdr:col>72</xdr:col>
      <xdr:colOff>38100</xdr:colOff>
      <xdr:row>38</xdr:row>
      <xdr:rowOff>132080</xdr:rowOff>
    </xdr:to>
    <xdr:sp macro="" textlink="">
      <xdr:nvSpPr>
        <xdr:cNvPr id="534" name="フローチャート: 判断 533"/>
        <xdr:cNvSpPr/>
      </xdr:nvSpPr>
      <xdr:spPr>
        <a:xfrm>
          <a:off x="13652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147955</xdr:rowOff>
    </xdr:from>
    <xdr:ext cx="466725" cy="258445"/>
    <xdr:sp macro="" textlink="">
      <xdr:nvSpPr>
        <xdr:cNvPr id="535" name="テキスト ボックス 534"/>
        <xdr:cNvSpPr txBox="1"/>
      </xdr:nvSpPr>
      <xdr:spPr>
        <a:xfrm>
          <a:off x="13468350" y="63201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36" name="フローチャート: 判断 535"/>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132080</xdr:rowOff>
    </xdr:from>
    <xdr:ext cx="466725" cy="255905"/>
    <xdr:sp macro="" textlink="">
      <xdr:nvSpPr>
        <xdr:cNvPr id="537" name="テキスト ボックス 536"/>
        <xdr:cNvSpPr txBox="1"/>
      </xdr:nvSpPr>
      <xdr:spPr>
        <a:xfrm>
          <a:off x="12579350" y="6304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15875</xdr:rowOff>
    </xdr:from>
    <xdr:to xmlns:xdr="http://schemas.openxmlformats.org/drawingml/2006/spreadsheetDrawing">
      <xdr:col>85</xdr:col>
      <xdr:colOff>177800</xdr:colOff>
      <xdr:row>35</xdr:row>
      <xdr:rowOff>117475</xdr:rowOff>
    </xdr:to>
    <xdr:sp macro="" textlink="">
      <xdr:nvSpPr>
        <xdr:cNvPr id="543" name="楕円 542"/>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38735</xdr:rowOff>
    </xdr:from>
    <xdr:ext cx="534670" cy="259080"/>
    <xdr:sp macro="" textlink="">
      <xdr:nvSpPr>
        <xdr:cNvPr id="544" name="災害復旧事業費該当値テキスト"/>
        <xdr:cNvSpPr txBox="1"/>
      </xdr:nvSpPr>
      <xdr:spPr>
        <a:xfrm>
          <a:off x="16370300" y="586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163830</xdr:rowOff>
    </xdr:from>
    <xdr:to xmlns:xdr="http://schemas.openxmlformats.org/drawingml/2006/spreadsheetDrawing">
      <xdr:col>81</xdr:col>
      <xdr:colOff>101600</xdr:colOff>
      <xdr:row>37</xdr:row>
      <xdr:rowOff>93980</xdr:rowOff>
    </xdr:to>
    <xdr:sp macro="" textlink="">
      <xdr:nvSpPr>
        <xdr:cNvPr id="545" name="楕円 544"/>
        <xdr:cNvSpPr/>
      </xdr:nvSpPr>
      <xdr:spPr>
        <a:xfrm>
          <a:off x="15430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110490</xdr:rowOff>
    </xdr:from>
    <xdr:ext cx="466725" cy="255905"/>
    <xdr:sp macro="" textlink="">
      <xdr:nvSpPr>
        <xdr:cNvPr id="546" name="テキスト ボックス 545"/>
        <xdr:cNvSpPr txBox="1"/>
      </xdr:nvSpPr>
      <xdr:spPr>
        <a:xfrm>
          <a:off x="15246350" y="6111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46990</xdr:rowOff>
    </xdr:from>
    <xdr:to xmlns:xdr="http://schemas.openxmlformats.org/drawingml/2006/spreadsheetDrawing">
      <xdr:col>76</xdr:col>
      <xdr:colOff>165100</xdr:colOff>
      <xdr:row>36</xdr:row>
      <xdr:rowOff>148590</xdr:rowOff>
    </xdr:to>
    <xdr:sp macro="" textlink="">
      <xdr:nvSpPr>
        <xdr:cNvPr id="547" name="楕円 546"/>
        <xdr:cNvSpPr/>
      </xdr:nvSpPr>
      <xdr:spPr>
        <a:xfrm>
          <a:off x="1454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34</xdr:row>
      <xdr:rowOff>165100</xdr:rowOff>
    </xdr:from>
    <xdr:ext cx="466725" cy="259080"/>
    <xdr:sp macro="" textlink="">
      <xdr:nvSpPr>
        <xdr:cNvPr id="548" name="テキスト ボックス 547"/>
        <xdr:cNvSpPr txBox="1"/>
      </xdr:nvSpPr>
      <xdr:spPr>
        <a:xfrm>
          <a:off x="14357350" y="5994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49" name="楕円 548"/>
        <xdr:cNvSpPr/>
      </xdr:nvSpPr>
      <xdr:spPr>
        <a:xfrm>
          <a:off x="1365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154940</xdr:rowOff>
    </xdr:from>
    <xdr:ext cx="378460" cy="255905"/>
    <xdr:sp macro="" textlink="">
      <xdr:nvSpPr>
        <xdr:cNvPr id="550" name="テキスト ボックス 549"/>
        <xdr:cNvSpPr txBox="1"/>
      </xdr:nvSpPr>
      <xdr:spPr>
        <a:xfrm>
          <a:off x="13514070" y="66700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66040</xdr:rowOff>
    </xdr:from>
    <xdr:to xmlns:xdr="http://schemas.openxmlformats.org/drawingml/2006/spreadsheetDrawing">
      <xdr:col>67</xdr:col>
      <xdr:colOff>101600</xdr:colOff>
      <xdr:row>38</xdr:row>
      <xdr:rowOff>167640</xdr:rowOff>
    </xdr:to>
    <xdr:sp macro="" textlink="">
      <xdr:nvSpPr>
        <xdr:cNvPr id="551" name="楕円 550"/>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158750</xdr:rowOff>
    </xdr:from>
    <xdr:ext cx="378460" cy="259080"/>
    <xdr:sp macro="" textlink="">
      <xdr:nvSpPr>
        <xdr:cNvPr id="552" name="テキスト ボックス 551"/>
        <xdr:cNvSpPr txBox="1"/>
      </xdr:nvSpPr>
      <xdr:spPr>
        <a:xfrm>
          <a:off x="12625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1" name="テキスト ボックス 56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64" name="テキスト ボックス 563"/>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66" name="テキスト ボックス 565"/>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78" name="テキスト ボックス 577"/>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81" name="テキスト ボックス 580"/>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84" name="テキスト ボックス 583"/>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86" name="テキスト ボックス 585"/>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95" name="テキスト ボックス 594"/>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97" name="テキスト ボックス 596"/>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99" name="テキスト ボックス 598"/>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601" name="テキスト ボックス 600"/>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0" name="テキスト ボックス 60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3" name="テキスト ボックス 61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7" name="テキスト ボックス 616"/>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1" name="テキスト ボックス 62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3" name="テキスト ボックス 62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26035</xdr:rowOff>
    </xdr:from>
    <xdr:to xmlns:xdr="http://schemas.openxmlformats.org/drawingml/2006/spreadsheetDrawing">
      <xdr:col>85</xdr:col>
      <xdr:colOff>126365</xdr:colOff>
      <xdr:row>78</xdr:row>
      <xdr:rowOff>78740</xdr:rowOff>
    </xdr:to>
    <xdr:cxnSp macro="">
      <xdr:nvCxnSpPr>
        <xdr:cNvPr id="625" name="直線コネクタ 624"/>
        <xdr:cNvCxnSpPr/>
      </xdr:nvCxnSpPr>
      <xdr:spPr>
        <a:xfrm flipV="1">
          <a:off x="1631759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82550</xdr:rowOff>
    </xdr:from>
    <xdr:ext cx="534670" cy="259080"/>
    <xdr:sp macro="" textlink="">
      <xdr:nvSpPr>
        <xdr:cNvPr id="626" name="公債費最小値テキスト"/>
        <xdr:cNvSpPr txBox="1"/>
      </xdr:nvSpPr>
      <xdr:spPr>
        <a:xfrm>
          <a:off x="163703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78740</xdr:rowOff>
    </xdr:from>
    <xdr:to xmlns:xdr="http://schemas.openxmlformats.org/drawingml/2006/spreadsheetDrawing">
      <xdr:col>86</xdr:col>
      <xdr:colOff>25400</xdr:colOff>
      <xdr:row>78</xdr:row>
      <xdr:rowOff>78740</xdr:rowOff>
    </xdr:to>
    <xdr:cxnSp macro="">
      <xdr:nvCxnSpPr>
        <xdr:cNvPr id="627" name="直線コネクタ 626"/>
        <xdr:cNvCxnSpPr/>
      </xdr:nvCxnSpPr>
      <xdr:spPr>
        <a:xfrm>
          <a:off x="16230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144145</xdr:rowOff>
    </xdr:from>
    <xdr:ext cx="598805" cy="255905"/>
    <xdr:sp macro="" textlink="">
      <xdr:nvSpPr>
        <xdr:cNvPr id="628" name="公債費最大値テキスト"/>
        <xdr:cNvSpPr txBox="1"/>
      </xdr:nvSpPr>
      <xdr:spPr>
        <a:xfrm>
          <a:off x="16370300" y="11802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26035</xdr:rowOff>
    </xdr:from>
    <xdr:to xmlns:xdr="http://schemas.openxmlformats.org/drawingml/2006/spreadsheetDrawing">
      <xdr:col>86</xdr:col>
      <xdr:colOff>25400</xdr:colOff>
      <xdr:row>70</xdr:row>
      <xdr:rowOff>26035</xdr:rowOff>
    </xdr:to>
    <xdr:cxnSp macro="">
      <xdr:nvCxnSpPr>
        <xdr:cNvPr id="629" name="直線コネクタ 628"/>
        <xdr:cNvCxnSpPr/>
      </xdr:nvCxnSpPr>
      <xdr:spPr>
        <a:xfrm>
          <a:off x="16230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123825</xdr:rowOff>
    </xdr:from>
    <xdr:to xmlns:xdr="http://schemas.openxmlformats.org/drawingml/2006/spreadsheetDrawing">
      <xdr:col>85</xdr:col>
      <xdr:colOff>127000</xdr:colOff>
      <xdr:row>76</xdr:row>
      <xdr:rowOff>144780</xdr:rowOff>
    </xdr:to>
    <xdr:cxnSp macro="">
      <xdr:nvCxnSpPr>
        <xdr:cNvPr id="630" name="直線コネクタ 629"/>
        <xdr:cNvCxnSpPr/>
      </xdr:nvCxnSpPr>
      <xdr:spPr>
        <a:xfrm flipV="1">
          <a:off x="15481300" y="1298257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27305</xdr:rowOff>
    </xdr:from>
    <xdr:ext cx="534670" cy="259080"/>
    <xdr:sp macro="" textlink="">
      <xdr:nvSpPr>
        <xdr:cNvPr id="631" name="公債費平均値テキスト"/>
        <xdr:cNvSpPr txBox="1"/>
      </xdr:nvSpPr>
      <xdr:spPr>
        <a:xfrm>
          <a:off x="16370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48895</xdr:rowOff>
    </xdr:from>
    <xdr:to xmlns:xdr="http://schemas.openxmlformats.org/drawingml/2006/spreadsheetDrawing">
      <xdr:col>85</xdr:col>
      <xdr:colOff>177800</xdr:colOff>
      <xdr:row>76</xdr:row>
      <xdr:rowOff>150495</xdr:rowOff>
    </xdr:to>
    <xdr:sp macro="" textlink="">
      <xdr:nvSpPr>
        <xdr:cNvPr id="632" name="フローチャート: 判断 631"/>
        <xdr:cNvSpPr/>
      </xdr:nvSpPr>
      <xdr:spPr>
        <a:xfrm>
          <a:off x="16268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144780</xdr:rowOff>
    </xdr:from>
    <xdr:to xmlns:xdr="http://schemas.openxmlformats.org/drawingml/2006/spreadsheetDrawing">
      <xdr:col>81</xdr:col>
      <xdr:colOff>50800</xdr:colOff>
      <xdr:row>76</xdr:row>
      <xdr:rowOff>156845</xdr:rowOff>
    </xdr:to>
    <xdr:cxnSp macro="">
      <xdr:nvCxnSpPr>
        <xdr:cNvPr id="633" name="直線コネクタ 632"/>
        <xdr:cNvCxnSpPr/>
      </xdr:nvCxnSpPr>
      <xdr:spPr>
        <a:xfrm flipV="1">
          <a:off x="14592300" y="13174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53340</xdr:rowOff>
    </xdr:from>
    <xdr:to xmlns:xdr="http://schemas.openxmlformats.org/drawingml/2006/spreadsheetDrawing">
      <xdr:col>81</xdr:col>
      <xdr:colOff>101600</xdr:colOff>
      <xdr:row>76</xdr:row>
      <xdr:rowOff>154940</xdr:rowOff>
    </xdr:to>
    <xdr:sp macro="" textlink="">
      <xdr:nvSpPr>
        <xdr:cNvPr id="634" name="フローチャート: 判断 633"/>
        <xdr:cNvSpPr/>
      </xdr:nvSpPr>
      <xdr:spPr>
        <a:xfrm>
          <a:off x="15430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171450</xdr:rowOff>
    </xdr:from>
    <xdr:ext cx="531495" cy="259080"/>
    <xdr:sp macro="" textlink="">
      <xdr:nvSpPr>
        <xdr:cNvPr id="635" name="テキスト ボックス 634"/>
        <xdr:cNvSpPr txBox="1"/>
      </xdr:nvSpPr>
      <xdr:spPr>
        <a:xfrm>
          <a:off x="15213965" y="12858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156845</xdr:rowOff>
    </xdr:from>
    <xdr:to xmlns:xdr="http://schemas.openxmlformats.org/drawingml/2006/spreadsheetDrawing">
      <xdr:col>76</xdr:col>
      <xdr:colOff>114300</xdr:colOff>
      <xdr:row>76</xdr:row>
      <xdr:rowOff>168275</xdr:rowOff>
    </xdr:to>
    <xdr:cxnSp macro="">
      <xdr:nvCxnSpPr>
        <xdr:cNvPr id="636" name="直線コネクタ 635"/>
        <xdr:cNvCxnSpPr/>
      </xdr:nvCxnSpPr>
      <xdr:spPr>
        <a:xfrm flipV="1">
          <a:off x="13703300" y="13187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49530</xdr:rowOff>
    </xdr:from>
    <xdr:to xmlns:xdr="http://schemas.openxmlformats.org/drawingml/2006/spreadsheetDrawing">
      <xdr:col>76</xdr:col>
      <xdr:colOff>165100</xdr:colOff>
      <xdr:row>76</xdr:row>
      <xdr:rowOff>151130</xdr:rowOff>
    </xdr:to>
    <xdr:sp macro="" textlink="">
      <xdr:nvSpPr>
        <xdr:cNvPr id="637" name="フローチャート: 判断 636"/>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31495" cy="255905"/>
    <xdr:sp macro="" textlink="">
      <xdr:nvSpPr>
        <xdr:cNvPr id="638" name="テキスト ボックス 637"/>
        <xdr:cNvSpPr txBox="1"/>
      </xdr:nvSpPr>
      <xdr:spPr>
        <a:xfrm>
          <a:off x="14324965" y="12854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158750</xdr:rowOff>
    </xdr:from>
    <xdr:to xmlns:xdr="http://schemas.openxmlformats.org/drawingml/2006/spreadsheetDrawing">
      <xdr:col>71</xdr:col>
      <xdr:colOff>177800</xdr:colOff>
      <xdr:row>76</xdr:row>
      <xdr:rowOff>168275</xdr:rowOff>
    </xdr:to>
    <xdr:cxnSp macro="">
      <xdr:nvCxnSpPr>
        <xdr:cNvPr id="639" name="直線コネクタ 638"/>
        <xdr:cNvCxnSpPr/>
      </xdr:nvCxnSpPr>
      <xdr:spPr>
        <a:xfrm>
          <a:off x="12814300" y="13188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59055</xdr:rowOff>
    </xdr:from>
    <xdr:to xmlns:xdr="http://schemas.openxmlformats.org/drawingml/2006/spreadsheetDrawing">
      <xdr:col>72</xdr:col>
      <xdr:colOff>38100</xdr:colOff>
      <xdr:row>76</xdr:row>
      <xdr:rowOff>160655</xdr:rowOff>
    </xdr:to>
    <xdr:sp macro="" textlink="">
      <xdr:nvSpPr>
        <xdr:cNvPr id="640" name="フローチャート: 判断 639"/>
        <xdr:cNvSpPr/>
      </xdr:nvSpPr>
      <xdr:spPr>
        <a:xfrm>
          <a:off x="13652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6350</xdr:rowOff>
    </xdr:from>
    <xdr:ext cx="531495" cy="255905"/>
    <xdr:sp macro="" textlink="">
      <xdr:nvSpPr>
        <xdr:cNvPr id="641" name="テキスト ボックス 640"/>
        <xdr:cNvSpPr txBox="1"/>
      </xdr:nvSpPr>
      <xdr:spPr>
        <a:xfrm>
          <a:off x="13435965" y="12865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64135</xdr:rowOff>
    </xdr:from>
    <xdr:to xmlns:xdr="http://schemas.openxmlformats.org/drawingml/2006/spreadsheetDrawing">
      <xdr:col>67</xdr:col>
      <xdr:colOff>101600</xdr:colOff>
      <xdr:row>76</xdr:row>
      <xdr:rowOff>166370</xdr:rowOff>
    </xdr:to>
    <xdr:sp macro="" textlink="">
      <xdr:nvSpPr>
        <xdr:cNvPr id="642" name="フローチャート: 判断 641"/>
        <xdr:cNvSpPr/>
      </xdr:nvSpPr>
      <xdr:spPr>
        <a:xfrm>
          <a:off x="12763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10795</xdr:rowOff>
    </xdr:from>
    <xdr:ext cx="531495" cy="258445"/>
    <xdr:sp macro="" textlink="">
      <xdr:nvSpPr>
        <xdr:cNvPr id="643" name="テキスト ボックス 642"/>
        <xdr:cNvSpPr txBox="1"/>
      </xdr:nvSpPr>
      <xdr:spPr>
        <a:xfrm>
          <a:off x="12546965" y="128695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73025</xdr:rowOff>
    </xdr:from>
    <xdr:to xmlns:xdr="http://schemas.openxmlformats.org/drawingml/2006/spreadsheetDrawing">
      <xdr:col>85</xdr:col>
      <xdr:colOff>177800</xdr:colOff>
      <xdr:row>76</xdr:row>
      <xdr:rowOff>3175</xdr:rowOff>
    </xdr:to>
    <xdr:sp macro="" textlink="">
      <xdr:nvSpPr>
        <xdr:cNvPr id="649" name="楕円 648"/>
        <xdr:cNvSpPr/>
      </xdr:nvSpPr>
      <xdr:spPr>
        <a:xfrm>
          <a:off x="162687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95885</xdr:rowOff>
    </xdr:from>
    <xdr:ext cx="534670" cy="259080"/>
    <xdr:sp macro="" textlink="">
      <xdr:nvSpPr>
        <xdr:cNvPr id="650" name="公債費該当値テキスト"/>
        <xdr:cNvSpPr txBox="1"/>
      </xdr:nvSpPr>
      <xdr:spPr>
        <a:xfrm>
          <a:off x="16370300" y="1278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93980</xdr:rowOff>
    </xdr:from>
    <xdr:to xmlns:xdr="http://schemas.openxmlformats.org/drawingml/2006/spreadsheetDrawing">
      <xdr:col>81</xdr:col>
      <xdr:colOff>101600</xdr:colOff>
      <xdr:row>77</xdr:row>
      <xdr:rowOff>24130</xdr:rowOff>
    </xdr:to>
    <xdr:sp macro="" textlink="">
      <xdr:nvSpPr>
        <xdr:cNvPr id="651" name="楕円 650"/>
        <xdr:cNvSpPr/>
      </xdr:nvSpPr>
      <xdr:spPr>
        <a:xfrm>
          <a:off x="15430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15240</xdr:rowOff>
    </xdr:from>
    <xdr:ext cx="531495" cy="259080"/>
    <xdr:sp macro="" textlink="">
      <xdr:nvSpPr>
        <xdr:cNvPr id="652" name="テキスト ボックス 651"/>
        <xdr:cNvSpPr txBox="1"/>
      </xdr:nvSpPr>
      <xdr:spPr>
        <a:xfrm>
          <a:off x="15213965" y="13216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106045</xdr:rowOff>
    </xdr:from>
    <xdr:to xmlns:xdr="http://schemas.openxmlformats.org/drawingml/2006/spreadsheetDrawing">
      <xdr:col>76</xdr:col>
      <xdr:colOff>165100</xdr:colOff>
      <xdr:row>77</xdr:row>
      <xdr:rowOff>36195</xdr:rowOff>
    </xdr:to>
    <xdr:sp macro="" textlink="">
      <xdr:nvSpPr>
        <xdr:cNvPr id="653" name="楕円 652"/>
        <xdr:cNvSpPr/>
      </xdr:nvSpPr>
      <xdr:spPr>
        <a:xfrm>
          <a:off x="14541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27305</xdr:rowOff>
    </xdr:from>
    <xdr:ext cx="531495" cy="259080"/>
    <xdr:sp macro="" textlink="">
      <xdr:nvSpPr>
        <xdr:cNvPr id="654" name="テキスト ボックス 653"/>
        <xdr:cNvSpPr txBox="1"/>
      </xdr:nvSpPr>
      <xdr:spPr>
        <a:xfrm>
          <a:off x="14324965" y="1322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117475</xdr:rowOff>
    </xdr:from>
    <xdr:to xmlns:xdr="http://schemas.openxmlformats.org/drawingml/2006/spreadsheetDrawing">
      <xdr:col>72</xdr:col>
      <xdr:colOff>38100</xdr:colOff>
      <xdr:row>77</xdr:row>
      <xdr:rowOff>47625</xdr:rowOff>
    </xdr:to>
    <xdr:sp macro="" textlink="">
      <xdr:nvSpPr>
        <xdr:cNvPr id="655" name="楕円 654"/>
        <xdr:cNvSpPr/>
      </xdr:nvSpPr>
      <xdr:spPr>
        <a:xfrm>
          <a:off x="13652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38735</xdr:rowOff>
    </xdr:from>
    <xdr:ext cx="531495" cy="259080"/>
    <xdr:sp macro="" textlink="">
      <xdr:nvSpPr>
        <xdr:cNvPr id="656" name="テキスト ボックス 655"/>
        <xdr:cNvSpPr txBox="1"/>
      </xdr:nvSpPr>
      <xdr:spPr>
        <a:xfrm>
          <a:off x="1343596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107950</xdr:rowOff>
    </xdr:from>
    <xdr:to xmlns:xdr="http://schemas.openxmlformats.org/drawingml/2006/spreadsheetDrawing">
      <xdr:col>67</xdr:col>
      <xdr:colOff>101600</xdr:colOff>
      <xdr:row>77</xdr:row>
      <xdr:rowOff>38100</xdr:rowOff>
    </xdr:to>
    <xdr:sp macro="" textlink="">
      <xdr:nvSpPr>
        <xdr:cNvPr id="657" name="楕円 656"/>
        <xdr:cNvSpPr/>
      </xdr:nvSpPr>
      <xdr:spPr>
        <a:xfrm>
          <a:off x="12763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31495" cy="255905"/>
    <xdr:sp macro="" textlink="">
      <xdr:nvSpPr>
        <xdr:cNvPr id="658" name="テキスト ボックス 657"/>
        <xdr:cNvSpPr txBox="1"/>
      </xdr:nvSpPr>
      <xdr:spPr>
        <a:xfrm>
          <a:off x="12546965" y="1323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7" name="テキスト ボックス 66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0" name="テキスト ボックス 669"/>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74" name="テキスト ボックス 673"/>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78" name="テキスト ボックス 677"/>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0" name="テキスト ボックス 67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129540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5905"/>
    <xdr:sp macro="" textlink="">
      <xdr:nvSpPr>
        <xdr:cNvPr id="683" name="積立金最小値テキスト"/>
        <xdr:cNvSpPr txBox="1"/>
      </xdr:nvSpPr>
      <xdr:spPr>
        <a:xfrm>
          <a:off x="16370300" y="170173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76200</xdr:rowOff>
    </xdr:from>
    <xdr:ext cx="598805" cy="255905"/>
    <xdr:sp macro="" textlink="">
      <xdr:nvSpPr>
        <xdr:cNvPr id="685" name="積立金最大値テキスト"/>
        <xdr:cNvSpPr txBox="1"/>
      </xdr:nvSpPr>
      <xdr:spPr>
        <a:xfrm>
          <a:off x="16370300" y="151638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129540</xdr:rowOff>
    </xdr:from>
    <xdr:to xmlns:xdr="http://schemas.openxmlformats.org/drawingml/2006/spreadsheetDrawing">
      <xdr:col>86</xdr:col>
      <xdr:colOff>25400</xdr:colOff>
      <xdr:row>89</xdr:row>
      <xdr:rowOff>129540</xdr:rowOff>
    </xdr:to>
    <xdr:cxnSp macro="">
      <xdr:nvCxnSpPr>
        <xdr:cNvPr id="686" name="直線コネクタ 685"/>
        <xdr:cNvCxnSpPr/>
      </xdr:nvCxnSpPr>
      <xdr:spPr>
        <a:xfrm>
          <a:off x="16230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89</xdr:row>
      <xdr:rowOff>129540</xdr:rowOff>
    </xdr:from>
    <xdr:to xmlns:xdr="http://schemas.openxmlformats.org/drawingml/2006/spreadsheetDrawing">
      <xdr:col>85</xdr:col>
      <xdr:colOff>127000</xdr:colOff>
      <xdr:row>92</xdr:row>
      <xdr:rowOff>123190</xdr:rowOff>
    </xdr:to>
    <xdr:cxnSp macro="">
      <xdr:nvCxnSpPr>
        <xdr:cNvPr id="687" name="直線コネクタ 686"/>
        <xdr:cNvCxnSpPr/>
      </xdr:nvCxnSpPr>
      <xdr:spPr>
        <a:xfrm flipV="1">
          <a:off x="15481300" y="15388590"/>
          <a:ext cx="8382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50800</xdr:rowOff>
    </xdr:from>
    <xdr:ext cx="534670" cy="259080"/>
    <xdr:sp macro="" textlink="">
      <xdr:nvSpPr>
        <xdr:cNvPr id="688" name="積立金平均値テキスト"/>
        <xdr:cNvSpPr txBox="1"/>
      </xdr:nvSpPr>
      <xdr:spPr>
        <a:xfrm>
          <a:off x="16370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689" name="フローチャート: 判断 688"/>
        <xdr:cNvSpPr/>
      </xdr:nvSpPr>
      <xdr:spPr>
        <a:xfrm>
          <a:off x="16268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123190</xdr:rowOff>
    </xdr:from>
    <xdr:to xmlns:xdr="http://schemas.openxmlformats.org/drawingml/2006/spreadsheetDrawing">
      <xdr:col>81</xdr:col>
      <xdr:colOff>50800</xdr:colOff>
      <xdr:row>95</xdr:row>
      <xdr:rowOff>158750</xdr:rowOff>
    </xdr:to>
    <xdr:cxnSp macro="">
      <xdr:nvCxnSpPr>
        <xdr:cNvPr id="690" name="直線コネクタ 689"/>
        <xdr:cNvCxnSpPr/>
      </xdr:nvCxnSpPr>
      <xdr:spPr>
        <a:xfrm flipV="1">
          <a:off x="14592300" y="15896590"/>
          <a:ext cx="8890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691" name="フローチャート: 判断 690"/>
        <xdr:cNvSpPr/>
      </xdr:nvSpPr>
      <xdr:spPr>
        <a:xfrm>
          <a:off x="15430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1495" cy="259080"/>
    <xdr:sp macro="" textlink="">
      <xdr:nvSpPr>
        <xdr:cNvPr id="692" name="テキスト ボックス 691"/>
        <xdr:cNvSpPr txBox="1"/>
      </xdr:nvSpPr>
      <xdr:spPr>
        <a:xfrm>
          <a:off x="15213965" y="1677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141605</xdr:rowOff>
    </xdr:from>
    <xdr:to xmlns:xdr="http://schemas.openxmlformats.org/drawingml/2006/spreadsheetDrawing">
      <xdr:col>76</xdr:col>
      <xdr:colOff>114300</xdr:colOff>
      <xdr:row>95</xdr:row>
      <xdr:rowOff>158750</xdr:rowOff>
    </xdr:to>
    <xdr:cxnSp macro="">
      <xdr:nvCxnSpPr>
        <xdr:cNvPr id="693" name="直線コネクタ 692"/>
        <xdr:cNvCxnSpPr/>
      </xdr:nvCxnSpPr>
      <xdr:spPr>
        <a:xfrm>
          <a:off x="13703300" y="1625790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165100</xdr:colOff>
      <xdr:row>98</xdr:row>
      <xdr:rowOff>72390</xdr:rowOff>
    </xdr:to>
    <xdr:sp macro="" textlink="">
      <xdr:nvSpPr>
        <xdr:cNvPr id="694" name="フローチャート: 判断 693"/>
        <xdr:cNvSpPr/>
      </xdr:nvSpPr>
      <xdr:spPr>
        <a:xfrm>
          <a:off x="14541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1495" cy="255905"/>
    <xdr:sp macro="" textlink="">
      <xdr:nvSpPr>
        <xdr:cNvPr id="695" name="テキスト ボックス 694"/>
        <xdr:cNvSpPr txBox="1"/>
      </xdr:nvSpPr>
      <xdr:spPr>
        <a:xfrm>
          <a:off x="14324965" y="16865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141605</xdr:rowOff>
    </xdr:from>
    <xdr:to xmlns:xdr="http://schemas.openxmlformats.org/drawingml/2006/spreadsheetDrawing">
      <xdr:col>71</xdr:col>
      <xdr:colOff>177800</xdr:colOff>
      <xdr:row>97</xdr:row>
      <xdr:rowOff>150495</xdr:rowOff>
    </xdr:to>
    <xdr:cxnSp macro="">
      <xdr:nvCxnSpPr>
        <xdr:cNvPr id="696" name="直線コネクタ 695"/>
        <xdr:cNvCxnSpPr/>
      </xdr:nvCxnSpPr>
      <xdr:spPr>
        <a:xfrm flipV="1">
          <a:off x="12814300" y="16257905"/>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7" name="フローチャート: 判断 696"/>
        <xdr:cNvSpPr/>
      </xdr:nvSpPr>
      <xdr:spPr>
        <a:xfrm>
          <a:off x="13652500" y="1682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31495" cy="259080"/>
    <xdr:sp macro="" textlink="">
      <xdr:nvSpPr>
        <xdr:cNvPr id="698" name="テキスト ボックス 697"/>
        <xdr:cNvSpPr txBox="1"/>
      </xdr:nvSpPr>
      <xdr:spPr>
        <a:xfrm>
          <a:off x="13435965" y="16917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29210</xdr:rowOff>
    </xdr:from>
    <xdr:to xmlns:xdr="http://schemas.openxmlformats.org/drawingml/2006/spreadsheetDrawing">
      <xdr:col>67</xdr:col>
      <xdr:colOff>101600</xdr:colOff>
      <xdr:row>98</xdr:row>
      <xdr:rowOff>130175</xdr:rowOff>
    </xdr:to>
    <xdr:sp macro="" textlink="">
      <xdr:nvSpPr>
        <xdr:cNvPr id="699" name="フローチャート: 判断 698"/>
        <xdr:cNvSpPr/>
      </xdr:nvSpPr>
      <xdr:spPr>
        <a:xfrm>
          <a:off x="12763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121285</xdr:rowOff>
    </xdr:from>
    <xdr:ext cx="531495" cy="255905"/>
    <xdr:sp macro="" textlink="">
      <xdr:nvSpPr>
        <xdr:cNvPr id="700" name="テキスト ボックス 699"/>
        <xdr:cNvSpPr txBox="1"/>
      </xdr:nvSpPr>
      <xdr:spPr>
        <a:xfrm>
          <a:off x="12546965" y="16923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89</xdr:row>
      <xdr:rowOff>78740</xdr:rowOff>
    </xdr:from>
    <xdr:to xmlns:xdr="http://schemas.openxmlformats.org/drawingml/2006/spreadsheetDrawing">
      <xdr:col>85</xdr:col>
      <xdr:colOff>177800</xdr:colOff>
      <xdr:row>90</xdr:row>
      <xdr:rowOff>8890</xdr:rowOff>
    </xdr:to>
    <xdr:sp macro="" textlink="">
      <xdr:nvSpPr>
        <xdr:cNvPr id="706" name="楕円 705"/>
        <xdr:cNvSpPr/>
      </xdr:nvSpPr>
      <xdr:spPr>
        <a:xfrm>
          <a:off x="16268700" y="153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89</xdr:row>
      <xdr:rowOff>31750</xdr:rowOff>
    </xdr:from>
    <xdr:ext cx="598805" cy="255905"/>
    <xdr:sp macro="" textlink="">
      <xdr:nvSpPr>
        <xdr:cNvPr id="707" name="積立金該当値テキスト"/>
        <xdr:cNvSpPr txBox="1"/>
      </xdr:nvSpPr>
      <xdr:spPr>
        <a:xfrm>
          <a:off x="16370300" y="152908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72390</xdr:rowOff>
    </xdr:from>
    <xdr:to xmlns:xdr="http://schemas.openxmlformats.org/drawingml/2006/spreadsheetDrawing">
      <xdr:col>81</xdr:col>
      <xdr:colOff>101600</xdr:colOff>
      <xdr:row>93</xdr:row>
      <xdr:rowOff>2540</xdr:rowOff>
    </xdr:to>
    <xdr:sp macro="" textlink="">
      <xdr:nvSpPr>
        <xdr:cNvPr id="708" name="楕円 707"/>
        <xdr:cNvSpPr/>
      </xdr:nvSpPr>
      <xdr:spPr>
        <a:xfrm>
          <a:off x="154305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19050</xdr:rowOff>
    </xdr:from>
    <xdr:ext cx="531495" cy="255905"/>
    <xdr:sp macro="" textlink="">
      <xdr:nvSpPr>
        <xdr:cNvPr id="709" name="テキスト ボックス 708"/>
        <xdr:cNvSpPr txBox="1"/>
      </xdr:nvSpPr>
      <xdr:spPr>
        <a:xfrm>
          <a:off x="15213965" y="15621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107950</xdr:rowOff>
    </xdr:from>
    <xdr:to xmlns:xdr="http://schemas.openxmlformats.org/drawingml/2006/spreadsheetDrawing">
      <xdr:col>76</xdr:col>
      <xdr:colOff>165100</xdr:colOff>
      <xdr:row>96</xdr:row>
      <xdr:rowOff>38100</xdr:rowOff>
    </xdr:to>
    <xdr:sp macro="" textlink="">
      <xdr:nvSpPr>
        <xdr:cNvPr id="710" name="楕円 709"/>
        <xdr:cNvSpPr/>
      </xdr:nvSpPr>
      <xdr:spPr>
        <a:xfrm>
          <a:off x="14541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54610</xdr:rowOff>
    </xdr:from>
    <xdr:ext cx="531495" cy="255905"/>
    <xdr:sp macro="" textlink="">
      <xdr:nvSpPr>
        <xdr:cNvPr id="711" name="テキスト ボックス 710"/>
        <xdr:cNvSpPr txBox="1"/>
      </xdr:nvSpPr>
      <xdr:spPr>
        <a:xfrm>
          <a:off x="14324965" y="16170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90805</xdr:rowOff>
    </xdr:from>
    <xdr:to xmlns:xdr="http://schemas.openxmlformats.org/drawingml/2006/spreadsheetDrawing">
      <xdr:col>72</xdr:col>
      <xdr:colOff>38100</xdr:colOff>
      <xdr:row>95</xdr:row>
      <xdr:rowOff>20955</xdr:rowOff>
    </xdr:to>
    <xdr:sp macro="" textlink="">
      <xdr:nvSpPr>
        <xdr:cNvPr id="712" name="楕円 711"/>
        <xdr:cNvSpPr/>
      </xdr:nvSpPr>
      <xdr:spPr>
        <a:xfrm>
          <a:off x="13652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37465</xdr:rowOff>
    </xdr:from>
    <xdr:ext cx="531495" cy="259080"/>
    <xdr:sp macro="" textlink="">
      <xdr:nvSpPr>
        <xdr:cNvPr id="713" name="テキスト ボックス 712"/>
        <xdr:cNvSpPr txBox="1"/>
      </xdr:nvSpPr>
      <xdr:spPr>
        <a:xfrm>
          <a:off x="13435965" y="15982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99695</xdr:rowOff>
    </xdr:from>
    <xdr:to xmlns:xdr="http://schemas.openxmlformats.org/drawingml/2006/spreadsheetDrawing">
      <xdr:col>67</xdr:col>
      <xdr:colOff>101600</xdr:colOff>
      <xdr:row>98</xdr:row>
      <xdr:rowOff>29845</xdr:rowOff>
    </xdr:to>
    <xdr:sp macro="" textlink="">
      <xdr:nvSpPr>
        <xdr:cNvPr id="714" name="楕円 713"/>
        <xdr:cNvSpPr/>
      </xdr:nvSpPr>
      <xdr:spPr>
        <a:xfrm>
          <a:off x="12763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46355</xdr:rowOff>
    </xdr:from>
    <xdr:ext cx="531495" cy="259080"/>
    <xdr:sp macro="" textlink="">
      <xdr:nvSpPr>
        <xdr:cNvPr id="715" name="テキスト ボックス 714"/>
        <xdr:cNvSpPr txBox="1"/>
      </xdr:nvSpPr>
      <xdr:spPr>
        <a:xfrm>
          <a:off x="12546965" y="16505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4" name="テキスト ボックス 72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745" cy="259080"/>
    <xdr:sp macro="" textlink="">
      <xdr:nvSpPr>
        <xdr:cNvPr id="727" name="テキスト ボックス 726"/>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185" cy="255905"/>
    <xdr:sp macro="" textlink="">
      <xdr:nvSpPr>
        <xdr:cNvPr id="729" name="テキスト ボックス 728"/>
        <xdr:cNvSpPr txBox="1"/>
      </xdr:nvSpPr>
      <xdr:spPr>
        <a:xfrm>
          <a:off x="17820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185" cy="259080"/>
    <xdr:sp macro="" textlink="">
      <xdr:nvSpPr>
        <xdr:cNvPr id="731" name="テキスト ボックス 730"/>
        <xdr:cNvSpPr txBox="1"/>
      </xdr:nvSpPr>
      <xdr:spPr>
        <a:xfrm>
          <a:off x="17820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185" cy="255905"/>
    <xdr:sp macro="" textlink="">
      <xdr:nvSpPr>
        <xdr:cNvPr id="733" name="テキスト ボックス 732"/>
        <xdr:cNvSpPr txBox="1"/>
      </xdr:nvSpPr>
      <xdr:spPr>
        <a:xfrm>
          <a:off x="17820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185" cy="258445"/>
    <xdr:sp macro="" textlink="">
      <xdr:nvSpPr>
        <xdr:cNvPr id="735" name="テキスト ボックス 734"/>
        <xdr:cNvSpPr txBox="1"/>
      </xdr:nvSpPr>
      <xdr:spPr>
        <a:xfrm>
          <a:off x="17820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9" name="テキスト ボックス 73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120650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67310</xdr:rowOff>
    </xdr:from>
    <xdr:ext cx="469900" cy="259080"/>
    <xdr:sp macro="" textlink="">
      <xdr:nvSpPr>
        <xdr:cNvPr id="744" name="投資及び出資金最大値テキスト"/>
        <xdr:cNvSpPr txBox="1"/>
      </xdr:nvSpPr>
      <xdr:spPr>
        <a:xfrm>
          <a:off x="222123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120650</xdr:rowOff>
    </xdr:from>
    <xdr:to xmlns:xdr="http://schemas.openxmlformats.org/drawingml/2006/spreadsheetDrawing">
      <xdr:col>116</xdr:col>
      <xdr:colOff>152400</xdr:colOff>
      <xdr:row>30</xdr:row>
      <xdr:rowOff>120650</xdr:rowOff>
    </xdr:to>
    <xdr:cxnSp macro="">
      <xdr:nvCxnSpPr>
        <xdr:cNvPr id="745" name="直線コネクタ 744"/>
        <xdr:cNvCxnSpPr/>
      </xdr:nvCxnSpPr>
      <xdr:spPr>
        <a:xfrm>
          <a:off x="22072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6" name="直線コネクタ 74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36195</xdr:rowOff>
    </xdr:from>
    <xdr:ext cx="469900" cy="259080"/>
    <xdr:sp macro="" textlink="">
      <xdr:nvSpPr>
        <xdr:cNvPr id="747" name="投資及び出資金平均値テキスト"/>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748" name="フローチャート: 判断 747"/>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9" name="直線コネクタ 74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167005</xdr:rowOff>
    </xdr:from>
    <xdr:to xmlns:xdr="http://schemas.openxmlformats.org/drawingml/2006/spreadsheetDrawing">
      <xdr:col>112</xdr:col>
      <xdr:colOff>38100</xdr:colOff>
      <xdr:row>38</xdr:row>
      <xdr:rowOff>97790</xdr:rowOff>
    </xdr:to>
    <xdr:sp macro="" textlink="">
      <xdr:nvSpPr>
        <xdr:cNvPr id="750" name="フローチャート: 判断 749"/>
        <xdr:cNvSpPr/>
      </xdr:nvSpPr>
      <xdr:spPr>
        <a:xfrm>
          <a:off x="21272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113665</xdr:rowOff>
    </xdr:from>
    <xdr:ext cx="466725" cy="258445"/>
    <xdr:sp macro="" textlink="">
      <xdr:nvSpPr>
        <xdr:cNvPr id="751" name="テキスト ボックス 750"/>
        <xdr:cNvSpPr txBox="1"/>
      </xdr:nvSpPr>
      <xdr:spPr>
        <a:xfrm>
          <a:off x="21088350" y="62858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98425</xdr:rowOff>
    </xdr:from>
    <xdr:to xmlns:xdr="http://schemas.openxmlformats.org/drawingml/2006/spreadsheetDrawing">
      <xdr:col>107</xdr:col>
      <xdr:colOff>50800</xdr:colOff>
      <xdr:row>39</xdr:row>
      <xdr:rowOff>99060</xdr:rowOff>
    </xdr:to>
    <xdr:cxnSp macro="">
      <xdr:nvCxnSpPr>
        <xdr:cNvPr id="752" name="直線コネクタ 751"/>
        <xdr:cNvCxnSpPr/>
      </xdr:nvCxnSpPr>
      <xdr:spPr>
        <a:xfrm>
          <a:off x="19545300" y="6784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xdr:rowOff>
    </xdr:from>
    <xdr:to xmlns:xdr="http://schemas.openxmlformats.org/drawingml/2006/spreadsheetDrawing">
      <xdr:col>107</xdr:col>
      <xdr:colOff>101600</xdr:colOff>
      <xdr:row>38</xdr:row>
      <xdr:rowOff>115570</xdr:rowOff>
    </xdr:to>
    <xdr:sp macro="" textlink="">
      <xdr:nvSpPr>
        <xdr:cNvPr id="753" name="フローチャート: 判断 752"/>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132080</xdr:rowOff>
    </xdr:from>
    <xdr:ext cx="466725" cy="255905"/>
    <xdr:sp macro="" textlink="">
      <xdr:nvSpPr>
        <xdr:cNvPr id="754" name="テキスト ボックス 753"/>
        <xdr:cNvSpPr txBox="1"/>
      </xdr:nvSpPr>
      <xdr:spPr>
        <a:xfrm>
          <a:off x="20199350" y="6304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97790</xdr:rowOff>
    </xdr:from>
    <xdr:to xmlns:xdr="http://schemas.openxmlformats.org/drawingml/2006/spreadsheetDrawing">
      <xdr:col>102</xdr:col>
      <xdr:colOff>114300</xdr:colOff>
      <xdr:row>39</xdr:row>
      <xdr:rowOff>98425</xdr:rowOff>
    </xdr:to>
    <xdr:cxnSp macro="">
      <xdr:nvCxnSpPr>
        <xdr:cNvPr id="755" name="直線コネクタ 754"/>
        <xdr:cNvCxnSpPr/>
      </xdr:nvCxnSpPr>
      <xdr:spPr>
        <a:xfrm>
          <a:off x="18656300" y="6784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64770</xdr:rowOff>
    </xdr:from>
    <xdr:to xmlns:xdr="http://schemas.openxmlformats.org/drawingml/2006/spreadsheetDrawing">
      <xdr:col>102</xdr:col>
      <xdr:colOff>165100</xdr:colOff>
      <xdr:row>38</xdr:row>
      <xdr:rowOff>166370</xdr:rowOff>
    </xdr:to>
    <xdr:sp macro="" textlink="">
      <xdr:nvSpPr>
        <xdr:cNvPr id="756" name="フローチャート: 判断 755"/>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8460" cy="259080"/>
    <xdr:sp macro="" textlink="">
      <xdr:nvSpPr>
        <xdr:cNvPr id="757" name="テキスト ボックス 756"/>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68580</xdr:rowOff>
    </xdr:from>
    <xdr:to xmlns:xdr="http://schemas.openxmlformats.org/drawingml/2006/spreadsheetDrawing">
      <xdr:col>98</xdr:col>
      <xdr:colOff>38100</xdr:colOff>
      <xdr:row>38</xdr:row>
      <xdr:rowOff>170180</xdr:rowOff>
    </xdr:to>
    <xdr:sp macro="" textlink="">
      <xdr:nvSpPr>
        <xdr:cNvPr id="758" name="フローチャート: 判断 757"/>
        <xdr:cNvSpPr/>
      </xdr:nvSpPr>
      <xdr:spPr>
        <a:xfrm>
          <a:off x="18605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15240</xdr:rowOff>
    </xdr:from>
    <xdr:ext cx="378460" cy="259080"/>
    <xdr:sp macro="" textlink="">
      <xdr:nvSpPr>
        <xdr:cNvPr id="759" name="テキスト ボックス 758"/>
        <xdr:cNvSpPr txBox="1"/>
      </xdr:nvSpPr>
      <xdr:spPr>
        <a:xfrm>
          <a:off x="18467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5" name="楕円 76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5905"/>
    <xdr:sp macro="" textlink="">
      <xdr:nvSpPr>
        <xdr:cNvPr id="766" name="投資及び出資金該当値テキスト"/>
        <xdr:cNvSpPr txBox="1"/>
      </xdr:nvSpPr>
      <xdr:spPr>
        <a:xfrm>
          <a:off x="22212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7" name="楕円 76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6380" cy="259080"/>
    <xdr:sp macro="" textlink="">
      <xdr:nvSpPr>
        <xdr:cNvPr id="768" name="テキスト ボックス 767"/>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9" name="楕円 76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6380" cy="259080"/>
    <xdr:sp macro="" textlink="">
      <xdr:nvSpPr>
        <xdr:cNvPr id="770" name="テキスト ボックス 769"/>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149225</xdr:rowOff>
    </xdr:to>
    <xdr:sp macro="" textlink="">
      <xdr:nvSpPr>
        <xdr:cNvPr id="771" name="楕円 770"/>
        <xdr:cNvSpPr/>
      </xdr:nvSpPr>
      <xdr:spPr>
        <a:xfrm>
          <a:off x="19494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140335</xdr:rowOff>
    </xdr:from>
    <xdr:ext cx="246380" cy="259080"/>
    <xdr:sp macro="" textlink="">
      <xdr:nvSpPr>
        <xdr:cNvPr id="772" name="テキスト ボックス 771"/>
        <xdr:cNvSpPr txBox="1"/>
      </xdr:nvSpPr>
      <xdr:spPr>
        <a:xfrm>
          <a:off x="19420840" y="682688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46990</xdr:rowOff>
    </xdr:from>
    <xdr:to xmlns:xdr="http://schemas.openxmlformats.org/drawingml/2006/spreadsheetDrawing">
      <xdr:col>98</xdr:col>
      <xdr:colOff>38100</xdr:colOff>
      <xdr:row>39</xdr:row>
      <xdr:rowOff>148590</xdr:rowOff>
    </xdr:to>
    <xdr:sp macro="" textlink="">
      <xdr:nvSpPr>
        <xdr:cNvPr id="773" name="楕円 772"/>
        <xdr:cNvSpPr/>
      </xdr:nvSpPr>
      <xdr:spPr>
        <a:xfrm>
          <a:off x="18605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139700</xdr:rowOff>
    </xdr:from>
    <xdr:ext cx="246380" cy="259080"/>
    <xdr:sp macro="" textlink="">
      <xdr:nvSpPr>
        <xdr:cNvPr id="774" name="テキスト ボックス 773"/>
        <xdr:cNvSpPr txBox="1"/>
      </xdr:nvSpPr>
      <xdr:spPr>
        <a:xfrm>
          <a:off x="18531840" y="682625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3" name="テキスト ボックス 78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86" name="テキスト ボックス 785"/>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90" name="テキスト ボックス 789"/>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96" name="テキスト ボックス 795"/>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163195</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109855</xdr:rowOff>
    </xdr:from>
    <xdr:ext cx="534670" cy="255905"/>
    <xdr:sp macro="" textlink="">
      <xdr:nvSpPr>
        <xdr:cNvPr id="801" name="貸付金最大値テキスト"/>
        <xdr:cNvSpPr txBox="1"/>
      </xdr:nvSpPr>
      <xdr:spPr>
        <a:xfrm>
          <a:off x="22212300" y="83394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163195</xdr:rowOff>
    </xdr:from>
    <xdr:to xmlns:xdr="http://schemas.openxmlformats.org/drawingml/2006/spreadsheetDrawing">
      <xdr:col>116</xdr:col>
      <xdr:colOff>152400</xdr:colOff>
      <xdr:row>49</xdr:row>
      <xdr:rowOff>163195</xdr:rowOff>
    </xdr:to>
    <xdr:cxnSp macro="">
      <xdr:nvCxnSpPr>
        <xdr:cNvPr id="802" name="直線コネクタ 801"/>
        <xdr:cNvCxnSpPr/>
      </xdr:nvCxnSpPr>
      <xdr:spPr>
        <a:xfrm>
          <a:off x="22072600" y="856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132080</xdr:rowOff>
    </xdr:from>
    <xdr:to xmlns:xdr="http://schemas.openxmlformats.org/drawingml/2006/spreadsheetDrawing">
      <xdr:col>116</xdr:col>
      <xdr:colOff>63500</xdr:colOff>
      <xdr:row>56</xdr:row>
      <xdr:rowOff>132080</xdr:rowOff>
    </xdr:to>
    <xdr:cxnSp macro="">
      <xdr:nvCxnSpPr>
        <xdr:cNvPr id="803" name="直線コネクタ 802"/>
        <xdr:cNvCxnSpPr/>
      </xdr:nvCxnSpPr>
      <xdr:spPr>
        <a:xfrm>
          <a:off x="21323300" y="9733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64770</xdr:rowOff>
    </xdr:from>
    <xdr:ext cx="469900" cy="255905"/>
    <xdr:sp macro="" textlink="">
      <xdr:nvSpPr>
        <xdr:cNvPr id="804" name="貸付金平均値テキスト"/>
        <xdr:cNvSpPr txBox="1"/>
      </xdr:nvSpPr>
      <xdr:spPr>
        <a:xfrm>
          <a:off x="22212300" y="10008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05" name="フローチャート: 判断 804"/>
        <xdr:cNvSpPr/>
      </xdr:nvSpPr>
      <xdr:spPr>
        <a:xfrm>
          <a:off x="22110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50800</xdr:rowOff>
    </xdr:from>
    <xdr:to xmlns:xdr="http://schemas.openxmlformats.org/drawingml/2006/spreadsheetDrawing">
      <xdr:col>111</xdr:col>
      <xdr:colOff>177800</xdr:colOff>
      <xdr:row>56</xdr:row>
      <xdr:rowOff>132080</xdr:rowOff>
    </xdr:to>
    <xdr:cxnSp macro="">
      <xdr:nvCxnSpPr>
        <xdr:cNvPr id="806" name="直線コネクタ 805"/>
        <xdr:cNvCxnSpPr/>
      </xdr:nvCxnSpPr>
      <xdr:spPr>
        <a:xfrm>
          <a:off x="20434300" y="96520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78740</xdr:rowOff>
    </xdr:from>
    <xdr:to xmlns:xdr="http://schemas.openxmlformats.org/drawingml/2006/spreadsheetDrawing">
      <xdr:col>112</xdr:col>
      <xdr:colOff>38100</xdr:colOff>
      <xdr:row>59</xdr:row>
      <xdr:rowOff>8890</xdr:rowOff>
    </xdr:to>
    <xdr:sp macro="" textlink="">
      <xdr:nvSpPr>
        <xdr:cNvPr id="807" name="フローチャート: 判断 806"/>
        <xdr:cNvSpPr/>
      </xdr:nvSpPr>
      <xdr:spPr>
        <a:xfrm>
          <a:off x="21272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0</xdr:rowOff>
    </xdr:from>
    <xdr:ext cx="466725" cy="259080"/>
    <xdr:sp macro="" textlink="">
      <xdr:nvSpPr>
        <xdr:cNvPr id="808" name="テキスト ボックス 807"/>
        <xdr:cNvSpPr txBox="1"/>
      </xdr:nvSpPr>
      <xdr:spPr>
        <a:xfrm>
          <a:off x="21088350" y="10115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50800</xdr:rowOff>
    </xdr:from>
    <xdr:to xmlns:xdr="http://schemas.openxmlformats.org/drawingml/2006/spreadsheetDrawing">
      <xdr:col>107</xdr:col>
      <xdr:colOff>50800</xdr:colOff>
      <xdr:row>57</xdr:row>
      <xdr:rowOff>6350</xdr:rowOff>
    </xdr:to>
    <xdr:cxnSp macro="">
      <xdr:nvCxnSpPr>
        <xdr:cNvPr id="809" name="直線コネクタ 808"/>
        <xdr:cNvCxnSpPr/>
      </xdr:nvCxnSpPr>
      <xdr:spPr>
        <a:xfrm flipV="1">
          <a:off x="19545300" y="965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10" name="フローチャート: 判断 809"/>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152400</xdr:rowOff>
    </xdr:from>
    <xdr:ext cx="466725" cy="259080"/>
    <xdr:sp macro="" textlink="">
      <xdr:nvSpPr>
        <xdr:cNvPr id="811" name="テキスト ボックス 810"/>
        <xdr:cNvSpPr txBox="1"/>
      </xdr:nvSpPr>
      <xdr:spPr>
        <a:xfrm>
          <a:off x="20199350" y="10096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6350</xdr:rowOff>
    </xdr:from>
    <xdr:to xmlns:xdr="http://schemas.openxmlformats.org/drawingml/2006/spreadsheetDrawing">
      <xdr:col>102</xdr:col>
      <xdr:colOff>114300</xdr:colOff>
      <xdr:row>57</xdr:row>
      <xdr:rowOff>20955</xdr:rowOff>
    </xdr:to>
    <xdr:cxnSp macro="">
      <xdr:nvCxnSpPr>
        <xdr:cNvPr id="812" name="直線コネクタ 811"/>
        <xdr:cNvCxnSpPr/>
      </xdr:nvCxnSpPr>
      <xdr:spPr>
        <a:xfrm flipV="1">
          <a:off x="18656300" y="9779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3" name="フローチャート: 判断 812"/>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165100</xdr:rowOff>
    </xdr:from>
    <xdr:ext cx="466725" cy="259080"/>
    <xdr:sp macro="" textlink="">
      <xdr:nvSpPr>
        <xdr:cNvPr id="814" name="テキスト ボックス 813"/>
        <xdr:cNvSpPr txBox="1"/>
      </xdr:nvSpPr>
      <xdr:spPr>
        <a:xfrm>
          <a:off x="19310350" y="10109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15" name="フローチャート: 判断 814"/>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165100</xdr:rowOff>
    </xdr:from>
    <xdr:ext cx="466725" cy="259080"/>
    <xdr:sp macro="" textlink="">
      <xdr:nvSpPr>
        <xdr:cNvPr id="816" name="テキスト ボックス 815"/>
        <xdr:cNvSpPr txBox="1"/>
      </xdr:nvSpPr>
      <xdr:spPr>
        <a:xfrm>
          <a:off x="18421350" y="10109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81280</xdr:rowOff>
    </xdr:from>
    <xdr:to xmlns:xdr="http://schemas.openxmlformats.org/drawingml/2006/spreadsheetDrawing">
      <xdr:col>116</xdr:col>
      <xdr:colOff>114300</xdr:colOff>
      <xdr:row>57</xdr:row>
      <xdr:rowOff>11430</xdr:rowOff>
    </xdr:to>
    <xdr:sp macro="" textlink="">
      <xdr:nvSpPr>
        <xdr:cNvPr id="822" name="楕円 821"/>
        <xdr:cNvSpPr/>
      </xdr:nvSpPr>
      <xdr:spPr>
        <a:xfrm>
          <a:off x="22110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104140</xdr:rowOff>
    </xdr:from>
    <xdr:ext cx="534670" cy="259080"/>
    <xdr:sp macro="" textlink="">
      <xdr:nvSpPr>
        <xdr:cNvPr id="823" name="貸付金該当値テキスト"/>
        <xdr:cNvSpPr txBox="1"/>
      </xdr:nvSpPr>
      <xdr:spPr>
        <a:xfrm>
          <a:off x="22212300" y="953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80645</xdr:rowOff>
    </xdr:from>
    <xdr:to xmlns:xdr="http://schemas.openxmlformats.org/drawingml/2006/spreadsheetDrawing">
      <xdr:col>112</xdr:col>
      <xdr:colOff>38100</xdr:colOff>
      <xdr:row>57</xdr:row>
      <xdr:rowOff>10795</xdr:rowOff>
    </xdr:to>
    <xdr:sp macro="" textlink="">
      <xdr:nvSpPr>
        <xdr:cNvPr id="824" name="楕円 823"/>
        <xdr:cNvSpPr/>
      </xdr:nvSpPr>
      <xdr:spPr>
        <a:xfrm>
          <a:off x="21272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27305</xdr:rowOff>
    </xdr:from>
    <xdr:ext cx="531495" cy="259080"/>
    <xdr:sp macro="" textlink="">
      <xdr:nvSpPr>
        <xdr:cNvPr id="825" name="テキスト ボックス 824"/>
        <xdr:cNvSpPr txBox="1"/>
      </xdr:nvSpPr>
      <xdr:spPr>
        <a:xfrm>
          <a:off x="21055965" y="9457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171450</xdr:rowOff>
    </xdr:from>
    <xdr:to xmlns:xdr="http://schemas.openxmlformats.org/drawingml/2006/spreadsheetDrawing">
      <xdr:col>107</xdr:col>
      <xdr:colOff>101600</xdr:colOff>
      <xdr:row>56</xdr:row>
      <xdr:rowOff>101600</xdr:rowOff>
    </xdr:to>
    <xdr:sp macro="" textlink="">
      <xdr:nvSpPr>
        <xdr:cNvPr id="826" name="楕円 825"/>
        <xdr:cNvSpPr/>
      </xdr:nvSpPr>
      <xdr:spPr>
        <a:xfrm>
          <a:off x="20383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118110</xdr:rowOff>
    </xdr:from>
    <xdr:ext cx="531495" cy="259080"/>
    <xdr:sp macro="" textlink="">
      <xdr:nvSpPr>
        <xdr:cNvPr id="827" name="テキスト ボックス 826"/>
        <xdr:cNvSpPr txBox="1"/>
      </xdr:nvSpPr>
      <xdr:spPr>
        <a:xfrm>
          <a:off x="20166965" y="9376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127000</xdr:rowOff>
    </xdr:from>
    <xdr:to xmlns:xdr="http://schemas.openxmlformats.org/drawingml/2006/spreadsheetDrawing">
      <xdr:col>102</xdr:col>
      <xdr:colOff>165100</xdr:colOff>
      <xdr:row>57</xdr:row>
      <xdr:rowOff>57150</xdr:rowOff>
    </xdr:to>
    <xdr:sp macro="" textlink="">
      <xdr:nvSpPr>
        <xdr:cNvPr id="828" name="楕円 827"/>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73660</xdr:rowOff>
    </xdr:from>
    <xdr:ext cx="466725" cy="259080"/>
    <xdr:sp macro="" textlink="">
      <xdr:nvSpPr>
        <xdr:cNvPr id="829" name="テキスト ボックス 828"/>
        <xdr:cNvSpPr txBox="1"/>
      </xdr:nvSpPr>
      <xdr:spPr>
        <a:xfrm>
          <a:off x="19310350" y="9503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141605</xdr:rowOff>
    </xdr:from>
    <xdr:to xmlns:xdr="http://schemas.openxmlformats.org/drawingml/2006/spreadsheetDrawing">
      <xdr:col>98</xdr:col>
      <xdr:colOff>38100</xdr:colOff>
      <xdr:row>57</xdr:row>
      <xdr:rowOff>71755</xdr:rowOff>
    </xdr:to>
    <xdr:sp macro="" textlink="">
      <xdr:nvSpPr>
        <xdr:cNvPr id="830" name="楕円 829"/>
        <xdr:cNvSpPr/>
      </xdr:nvSpPr>
      <xdr:spPr>
        <a:xfrm>
          <a:off x="18605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88265</xdr:rowOff>
    </xdr:from>
    <xdr:ext cx="466725" cy="255905"/>
    <xdr:sp macro="" textlink="">
      <xdr:nvSpPr>
        <xdr:cNvPr id="831" name="テキスト ボックス 830"/>
        <xdr:cNvSpPr txBox="1"/>
      </xdr:nvSpPr>
      <xdr:spPr>
        <a:xfrm>
          <a:off x="18421350" y="9518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40" name="テキスト ボックス 839"/>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5905"/>
    <xdr:sp macro="" textlink="">
      <xdr:nvSpPr>
        <xdr:cNvPr id="842" name="テキスト ボックス 841"/>
        <xdr:cNvSpPr txBox="1"/>
      </xdr:nvSpPr>
      <xdr:spPr>
        <a:xfrm>
          <a:off x="17756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3" name="直線コネクタ 842"/>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4" name="テキスト ボックス 843"/>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5" name="直線コネクタ 844"/>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46" name="テキスト ボックス 845"/>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7" name="直線コネクタ 846"/>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8" name="テキスト ボックス 847"/>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9" name="直線コネクタ 848"/>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905"/>
    <xdr:sp macro="" textlink="">
      <xdr:nvSpPr>
        <xdr:cNvPr id="850" name="テキスト ボックス 849"/>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1" name="直線コネクタ 850"/>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2" name="テキスト ボックス 851"/>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3" name="直線コネクタ 852"/>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4" name="テキスト ボックス 853"/>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905"/>
    <xdr:sp macro="" textlink="">
      <xdr:nvSpPr>
        <xdr:cNvPr id="856" name="テキスト ボックス 855"/>
        <xdr:cNvSpPr txBox="1"/>
      </xdr:nvSpPr>
      <xdr:spPr>
        <a:xfrm>
          <a:off x="17756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170180</xdr:rowOff>
    </xdr:from>
    <xdr:to xmlns:xdr="http://schemas.openxmlformats.org/drawingml/2006/spreadsheetDrawing">
      <xdr:col>116</xdr:col>
      <xdr:colOff>62865</xdr:colOff>
      <xdr:row>79</xdr:row>
      <xdr:rowOff>116840</xdr:rowOff>
    </xdr:to>
    <xdr:cxnSp macro="">
      <xdr:nvCxnSpPr>
        <xdr:cNvPr id="858" name="直線コネクタ 857"/>
        <xdr:cNvCxnSpPr/>
      </xdr:nvCxnSpPr>
      <xdr:spPr>
        <a:xfrm flipV="1">
          <a:off x="221595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120650</xdr:rowOff>
    </xdr:from>
    <xdr:ext cx="534670" cy="255905"/>
    <xdr:sp macro="" textlink="">
      <xdr:nvSpPr>
        <xdr:cNvPr id="859" name="繰出金最小値テキスト"/>
        <xdr:cNvSpPr txBox="1"/>
      </xdr:nvSpPr>
      <xdr:spPr>
        <a:xfrm>
          <a:off x="22212300" y="136652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116840</xdr:rowOff>
    </xdr:from>
    <xdr:to xmlns:xdr="http://schemas.openxmlformats.org/drawingml/2006/spreadsheetDrawing">
      <xdr:col>116</xdr:col>
      <xdr:colOff>152400</xdr:colOff>
      <xdr:row>79</xdr:row>
      <xdr:rowOff>116840</xdr:rowOff>
    </xdr:to>
    <xdr:cxnSp macro="">
      <xdr:nvCxnSpPr>
        <xdr:cNvPr id="860" name="直線コネクタ 859"/>
        <xdr:cNvCxnSpPr/>
      </xdr:nvCxnSpPr>
      <xdr:spPr>
        <a:xfrm>
          <a:off x="22072600" y="1366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116840</xdr:rowOff>
    </xdr:from>
    <xdr:ext cx="534670" cy="259080"/>
    <xdr:sp macro="" textlink="">
      <xdr:nvSpPr>
        <xdr:cNvPr id="861" name="繰出金最大値テキスト"/>
        <xdr:cNvSpPr txBox="1"/>
      </xdr:nvSpPr>
      <xdr:spPr>
        <a:xfrm>
          <a:off x="22212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170180</xdr:rowOff>
    </xdr:from>
    <xdr:to xmlns:xdr="http://schemas.openxmlformats.org/drawingml/2006/spreadsheetDrawing">
      <xdr:col>116</xdr:col>
      <xdr:colOff>152400</xdr:colOff>
      <xdr:row>70</xdr:row>
      <xdr:rowOff>170180</xdr:rowOff>
    </xdr:to>
    <xdr:cxnSp macro="">
      <xdr:nvCxnSpPr>
        <xdr:cNvPr id="862" name="直線コネクタ 861"/>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154940</xdr:rowOff>
    </xdr:from>
    <xdr:to xmlns:xdr="http://schemas.openxmlformats.org/drawingml/2006/spreadsheetDrawing">
      <xdr:col>116</xdr:col>
      <xdr:colOff>63500</xdr:colOff>
      <xdr:row>77</xdr:row>
      <xdr:rowOff>10160</xdr:rowOff>
    </xdr:to>
    <xdr:cxnSp macro="">
      <xdr:nvCxnSpPr>
        <xdr:cNvPr id="863" name="直線コネクタ 862"/>
        <xdr:cNvCxnSpPr/>
      </xdr:nvCxnSpPr>
      <xdr:spPr>
        <a:xfrm flipV="1">
          <a:off x="21323300" y="131851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42545</xdr:rowOff>
    </xdr:from>
    <xdr:ext cx="534670" cy="255905"/>
    <xdr:sp macro="" textlink="">
      <xdr:nvSpPr>
        <xdr:cNvPr id="864" name="繰出金平均値テキスト"/>
        <xdr:cNvSpPr txBox="1"/>
      </xdr:nvSpPr>
      <xdr:spPr>
        <a:xfrm>
          <a:off x="22212300" y="129012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65" name="フローチャート: 判断 864"/>
        <xdr:cNvSpPr/>
      </xdr:nvSpPr>
      <xdr:spPr>
        <a:xfrm>
          <a:off x="221107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10160</xdr:rowOff>
    </xdr:from>
    <xdr:to xmlns:xdr="http://schemas.openxmlformats.org/drawingml/2006/spreadsheetDrawing">
      <xdr:col>111</xdr:col>
      <xdr:colOff>177800</xdr:colOff>
      <xdr:row>77</xdr:row>
      <xdr:rowOff>73025</xdr:rowOff>
    </xdr:to>
    <xdr:cxnSp macro="">
      <xdr:nvCxnSpPr>
        <xdr:cNvPr id="866" name="直線コネクタ 865"/>
        <xdr:cNvCxnSpPr/>
      </xdr:nvCxnSpPr>
      <xdr:spPr>
        <a:xfrm flipV="1">
          <a:off x="20434300" y="132118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48895</xdr:rowOff>
    </xdr:from>
    <xdr:to xmlns:xdr="http://schemas.openxmlformats.org/drawingml/2006/spreadsheetDrawing">
      <xdr:col>112</xdr:col>
      <xdr:colOff>38100</xdr:colOff>
      <xdr:row>76</xdr:row>
      <xdr:rowOff>150495</xdr:rowOff>
    </xdr:to>
    <xdr:sp macro="" textlink="">
      <xdr:nvSpPr>
        <xdr:cNvPr id="867" name="フローチャート: 判断 866"/>
        <xdr:cNvSpPr/>
      </xdr:nvSpPr>
      <xdr:spPr>
        <a:xfrm>
          <a:off x="21272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167005</xdr:rowOff>
    </xdr:from>
    <xdr:ext cx="531495" cy="255905"/>
    <xdr:sp macro="" textlink="">
      <xdr:nvSpPr>
        <xdr:cNvPr id="868" name="テキスト ボックス 867"/>
        <xdr:cNvSpPr txBox="1"/>
      </xdr:nvSpPr>
      <xdr:spPr>
        <a:xfrm>
          <a:off x="21055965" y="12854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73025</xdr:rowOff>
    </xdr:from>
    <xdr:to xmlns:xdr="http://schemas.openxmlformats.org/drawingml/2006/spreadsheetDrawing">
      <xdr:col>107</xdr:col>
      <xdr:colOff>50800</xdr:colOff>
      <xdr:row>77</xdr:row>
      <xdr:rowOff>94615</xdr:rowOff>
    </xdr:to>
    <xdr:cxnSp macro="">
      <xdr:nvCxnSpPr>
        <xdr:cNvPr id="869" name="直線コネクタ 868"/>
        <xdr:cNvCxnSpPr/>
      </xdr:nvCxnSpPr>
      <xdr:spPr>
        <a:xfrm flipV="1">
          <a:off x="19545300" y="132746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78105</xdr:rowOff>
    </xdr:from>
    <xdr:to xmlns:xdr="http://schemas.openxmlformats.org/drawingml/2006/spreadsheetDrawing">
      <xdr:col>107</xdr:col>
      <xdr:colOff>101600</xdr:colOff>
      <xdr:row>77</xdr:row>
      <xdr:rowOff>8255</xdr:rowOff>
    </xdr:to>
    <xdr:sp macro="" textlink="">
      <xdr:nvSpPr>
        <xdr:cNvPr id="870" name="フローチャート: 判断 869"/>
        <xdr:cNvSpPr/>
      </xdr:nvSpPr>
      <xdr:spPr>
        <a:xfrm>
          <a:off x="20383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24765</xdr:rowOff>
    </xdr:from>
    <xdr:ext cx="531495" cy="259080"/>
    <xdr:sp macro="" textlink="">
      <xdr:nvSpPr>
        <xdr:cNvPr id="871" name="テキスト ボックス 870"/>
        <xdr:cNvSpPr txBox="1"/>
      </xdr:nvSpPr>
      <xdr:spPr>
        <a:xfrm>
          <a:off x="20166965" y="12883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92075</xdr:rowOff>
    </xdr:from>
    <xdr:to xmlns:xdr="http://schemas.openxmlformats.org/drawingml/2006/spreadsheetDrawing">
      <xdr:col>102</xdr:col>
      <xdr:colOff>114300</xdr:colOff>
      <xdr:row>77</xdr:row>
      <xdr:rowOff>94615</xdr:rowOff>
    </xdr:to>
    <xdr:cxnSp macro="">
      <xdr:nvCxnSpPr>
        <xdr:cNvPr id="872" name="直線コネクタ 871"/>
        <xdr:cNvCxnSpPr/>
      </xdr:nvCxnSpPr>
      <xdr:spPr>
        <a:xfrm>
          <a:off x="18656300" y="13293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9525</xdr:rowOff>
    </xdr:from>
    <xdr:to xmlns:xdr="http://schemas.openxmlformats.org/drawingml/2006/spreadsheetDrawing">
      <xdr:col>102</xdr:col>
      <xdr:colOff>165100</xdr:colOff>
      <xdr:row>76</xdr:row>
      <xdr:rowOff>111125</xdr:rowOff>
    </xdr:to>
    <xdr:sp macro="" textlink="">
      <xdr:nvSpPr>
        <xdr:cNvPr id="873" name="フローチャート: 判断 872"/>
        <xdr:cNvSpPr/>
      </xdr:nvSpPr>
      <xdr:spPr>
        <a:xfrm>
          <a:off x="19494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127635</xdr:rowOff>
    </xdr:from>
    <xdr:ext cx="531495" cy="259080"/>
    <xdr:sp macro="" textlink="">
      <xdr:nvSpPr>
        <xdr:cNvPr id="874" name="テキスト ボックス 873"/>
        <xdr:cNvSpPr txBox="1"/>
      </xdr:nvSpPr>
      <xdr:spPr>
        <a:xfrm>
          <a:off x="19277965" y="12814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147955</xdr:rowOff>
    </xdr:from>
    <xdr:to xmlns:xdr="http://schemas.openxmlformats.org/drawingml/2006/spreadsheetDrawing">
      <xdr:col>98</xdr:col>
      <xdr:colOff>38100</xdr:colOff>
      <xdr:row>76</xdr:row>
      <xdr:rowOff>78105</xdr:rowOff>
    </xdr:to>
    <xdr:sp macro="" textlink="">
      <xdr:nvSpPr>
        <xdr:cNvPr id="875" name="フローチャート: 判断 874"/>
        <xdr:cNvSpPr/>
      </xdr:nvSpPr>
      <xdr:spPr>
        <a:xfrm>
          <a:off x="18605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94615</xdr:rowOff>
    </xdr:from>
    <xdr:ext cx="531495" cy="259080"/>
    <xdr:sp macro="" textlink="">
      <xdr:nvSpPr>
        <xdr:cNvPr id="876" name="テキスト ボックス 875"/>
        <xdr:cNvSpPr txBox="1"/>
      </xdr:nvSpPr>
      <xdr:spPr>
        <a:xfrm>
          <a:off x="18388965" y="12781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103505</xdr:rowOff>
    </xdr:from>
    <xdr:to xmlns:xdr="http://schemas.openxmlformats.org/drawingml/2006/spreadsheetDrawing">
      <xdr:col>116</xdr:col>
      <xdr:colOff>114300</xdr:colOff>
      <xdr:row>77</xdr:row>
      <xdr:rowOff>33655</xdr:rowOff>
    </xdr:to>
    <xdr:sp macro="" textlink="">
      <xdr:nvSpPr>
        <xdr:cNvPr id="882" name="楕円 881"/>
        <xdr:cNvSpPr/>
      </xdr:nvSpPr>
      <xdr:spPr>
        <a:xfrm>
          <a:off x="22110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81915</xdr:rowOff>
    </xdr:from>
    <xdr:ext cx="534670" cy="259080"/>
    <xdr:sp macro="" textlink="">
      <xdr:nvSpPr>
        <xdr:cNvPr id="883" name="繰出金該当値テキスト"/>
        <xdr:cNvSpPr txBox="1"/>
      </xdr:nvSpPr>
      <xdr:spPr>
        <a:xfrm>
          <a:off x="22212300" y="1311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130810</xdr:rowOff>
    </xdr:from>
    <xdr:to xmlns:xdr="http://schemas.openxmlformats.org/drawingml/2006/spreadsheetDrawing">
      <xdr:col>112</xdr:col>
      <xdr:colOff>38100</xdr:colOff>
      <xdr:row>77</xdr:row>
      <xdr:rowOff>60960</xdr:rowOff>
    </xdr:to>
    <xdr:sp macro="" textlink="">
      <xdr:nvSpPr>
        <xdr:cNvPr id="884" name="楕円 883"/>
        <xdr:cNvSpPr/>
      </xdr:nvSpPr>
      <xdr:spPr>
        <a:xfrm>
          <a:off x="21272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52070</xdr:rowOff>
    </xdr:from>
    <xdr:ext cx="531495" cy="255905"/>
    <xdr:sp macro="" textlink="">
      <xdr:nvSpPr>
        <xdr:cNvPr id="885" name="テキスト ボックス 884"/>
        <xdr:cNvSpPr txBox="1"/>
      </xdr:nvSpPr>
      <xdr:spPr>
        <a:xfrm>
          <a:off x="21055965" y="13253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22225</xdr:rowOff>
    </xdr:from>
    <xdr:to xmlns:xdr="http://schemas.openxmlformats.org/drawingml/2006/spreadsheetDrawing">
      <xdr:col>107</xdr:col>
      <xdr:colOff>101600</xdr:colOff>
      <xdr:row>77</xdr:row>
      <xdr:rowOff>123825</xdr:rowOff>
    </xdr:to>
    <xdr:sp macro="" textlink="">
      <xdr:nvSpPr>
        <xdr:cNvPr id="886" name="楕円 885"/>
        <xdr:cNvSpPr/>
      </xdr:nvSpPr>
      <xdr:spPr>
        <a:xfrm>
          <a:off x="20383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114935</xdr:rowOff>
    </xdr:from>
    <xdr:ext cx="531495" cy="259080"/>
    <xdr:sp macro="" textlink="">
      <xdr:nvSpPr>
        <xdr:cNvPr id="887" name="テキスト ボックス 886"/>
        <xdr:cNvSpPr txBox="1"/>
      </xdr:nvSpPr>
      <xdr:spPr>
        <a:xfrm>
          <a:off x="20166965" y="13316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43815</xdr:rowOff>
    </xdr:from>
    <xdr:to xmlns:xdr="http://schemas.openxmlformats.org/drawingml/2006/spreadsheetDrawing">
      <xdr:col>102</xdr:col>
      <xdr:colOff>165100</xdr:colOff>
      <xdr:row>77</xdr:row>
      <xdr:rowOff>145415</xdr:rowOff>
    </xdr:to>
    <xdr:sp macro="" textlink="">
      <xdr:nvSpPr>
        <xdr:cNvPr id="888" name="楕円 887"/>
        <xdr:cNvSpPr/>
      </xdr:nvSpPr>
      <xdr:spPr>
        <a:xfrm>
          <a:off x="19494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136525</xdr:rowOff>
    </xdr:from>
    <xdr:ext cx="531495" cy="258445"/>
    <xdr:sp macro="" textlink="">
      <xdr:nvSpPr>
        <xdr:cNvPr id="889" name="テキスト ボックス 888"/>
        <xdr:cNvSpPr txBox="1"/>
      </xdr:nvSpPr>
      <xdr:spPr>
        <a:xfrm>
          <a:off x="19277965" y="13338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41275</xdr:rowOff>
    </xdr:from>
    <xdr:to xmlns:xdr="http://schemas.openxmlformats.org/drawingml/2006/spreadsheetDrawing">
      <xdr:col>98</xdr:col>
      <xdr:colOff>38100</xdr:colOff>
      <xdr:row>77</xdr:row>
      <xdr:rowOff>143510</xdr:rowOff>
    </xdr:to>
    <xdr:sp macro="" textlink="">
      <xdr:nvSpPr>
        <xdr:cNvPr id="890" name="楕円 889"/>
        <xdr:cNvSpPr/>
      </xdr:nvSpPr>
      <xdr:spPr>
        <a:xfrm>
          <a:off x="18605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133985</xdr:rowOff>
    </xdr:from>
    <xdr:ext cx="531495" cy="255905"/>
    <xdr:sp macro="" textlink="">
      <xdr:nvSpPr>
        <xdr:cNvPr id="891" name="テキスト ボックス 890"/>
        <xdr:cNvSpPr txBox="1"/>
      </xdr:nvSpPr>
      <xdr:spPr>
        <a:xfrm>
          <a:off x="18388965" y="13335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900" name="テキスト ボックス 899"/>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903" name="テキスト ボックス 902"/>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905" name="テキスト ボックス 904"/>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7" name="テキスト ボックス 916"/>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20" name="テキスト ボックス 919"/>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23" name="テキスト ボックス 922"/>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25" name="テキスト ボックス 924"/>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34" name="テキスト ボックス 933"/>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36" name="テキスト ボックス 935"/>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38" name="テキスト ボックス 937"/>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40" name="テキスト ボックス 939"/>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扶助費の住民一人当たりコストは159,307</a:t>
          </a:r>
          <a:r>
            <a:rPr kumimoji="1" lang="ja-JP" altLang="en-US" sz="1300">
              <a:latin typeface="ＭＳ Ｐゴシック"/>
              <a:ea typeface="ＭＳ Ｐゴシック"/>
            </a:rPr>
            <a:t>円となっており、　前年度から減少したものの類似団体内順位は108</a:t>
          </a:r>
          <a:r>
            <a:rPr kumimoji="1" lang="ja-JP" altLang="en-US" sz="1300">
              <a:latin typeface="ＭＳ Ｐゴシック"/>
              <a:ea typeface="ＭＳ Ｐゴシック"/>
            </a:rPr>
            <a:t>団体中5</a:t>
          </a:r>
          <a:r>
            <a:rPr kumimoji="1" lang="ja-JP" altLang="en-US" sz="1300">
              <a:latin typeface="ＭＳ Ｐゴシック"/>
              <a:ea typeface="ＭＳ Ｐゴシック"/>
            </a:rPr>
            <a:t>位に位置し、コストが高い状況となっている。主な要因である児童福祉費については、待機児童対策として新規園の開設等を行ってきたことなどにより、類似団体比39.9</a:t>
          </a:r>
          <a:r>
            <a:rPr kumimoji="1" lang="ja-JP" altLang="en-US" sz="1300">
              <a:latin typeface="ＭＳ Ｐゴシック"/>
              <a:ea typeface="ＭＳ Ｐゴシック"/>
            </a:rPr>
            <a:t>％増となっている。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災害復旧事業費の住民一人当たりのコストは12,841</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団体中3</a:t>
          </a:r>
          <a:r>
            <a:rPr kumimoji="1" lang="ja-JP" altLang="en-US" sz="1300">
              <a:latin typeface="ＭＳ Ｐゴシック"/>
              <a:ea typeface="ＭＳ Ｐゴシック"/>
            </a:rPr>
            <a:t>位に位置し、コストが高い状況となっている。これは、過年災害（令和2年7月豪雨災害）により被災した道路や河川等の復旧に係る経費が依然として多いことによるものである。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積立金の住民一人当たりのコスト</a:t>
          </a:r>
          <a:r>
            <a:rPr kumimoji="1" lang="ja-JP" altLang="en-US" sz="1300">
              <a:solidFill>
                <a:sysClr val="windowText" lastClr="000000"/>
              </a:solidFill>
              <a:latin typeface="ＭＳ Ｐゴシック"/>
              <a:ea typeface="ＭＳ Ｐゴシック"/>
            </a:rPr>
            <a:t>は128</a:t>
          </a:r>
          <a:r>
            <a:rPr kumimoji="1" lang="ja-JP" altLang="en-US" sz="1300">
              <a:solidFill>
                <a:sysClr val="windowText" lastClr="000000"/>
              </a:solidFill>
              <a:latin typeface="ＭＳ Ｐゴシック"/>
              <a:ea typeface="ＭＳ Ｐゴシック"/>
            </a:rPr>
            <a:t>,315</a:t>
          </a:r>
          <a:r>
            <a:rPr kumimoji="1" lang="ja-JP" altLang="en-US" sz="1300">
              <a:solidFill>
                <a:sysClr val="windowText" lastClr="000000"/>
              </a:solidFill>
              <a:latin typeface="ＭＳ Ｐゴシック"/>
              <a:ea typeface="ＭＳ Ｐゴシック"/>
            </a:rPr>
            <a:t>円となっ</a:t>
          </a:r>
          <a:r>
            <a:rPr kumimoji="1" lang="ja-JP" altLang="en-US" sz="1300">
              <a:latin typeface="ＭＳ Ｐゴシック"/>
              <a:ea typeface="ＭＳ Ｐゴシック"/>
            </a:rPr>
            <a:t>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位に位置し、コストが高い状況となっている。モーターボート競走事業が好調であり、ボートレース事業収入を原資としたモーターボート競走事業収益基金へ110.0</a:t>
          </a:r>
          <a:r>
            <a:rPr kumimoji="1" lang="ja-JP" altLang="en-US" sz="1300">
              <a:latin typeface="ＭＳ Ｐゴシック"/>
              <a:ea typeface="ＭＳ Ｐゴシック"/>
            </a:rPr>
            <a:t>億円の積立てを行ったことにより増加している。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大型建設事業の実施も見込まれることから、モーターボート競走事業収益基金を活用した新規発行債の抑制、スクラップアンドビルド方式やサンセット方式の徹底など、健全で持続可能な財政基盤を構築するため、歳出総額の抑制に取り組んで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98,305
97,749
126.73
64,873,231
61,940,725
2,138,001
21,540,057
40,346,192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4185" cy="255905"/>
    <xdr:sp macro="" textlink="">
      <xdr:nvSpPr>
        <xdr:cNvPr id="44" name="テキスト ボックス 43"/>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4185" cy="255905"/>
    <xdr:sp macro="" textlink="">
      <xdr:nvSpPr>
        <xdr:cNvPr id="46" name="テキスト ボックス 45"/>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4185" cy="255905"/>
    <xdr:sp macro="" textlink="">
      <xdr:nvSpPr>
        <xdr:cNvPr id="48" name="テキスト ボックス 47"/>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4185" cy="255905"/>
    <xdr:sp macro="" textlink="">
      <xdr:nvSpPr>
        <xdr:cNvPr id="50" name="テキスト ボックス 49"/>
        <xdr:cNvSpPr txBox="1"/>
      </xdr:nvSpPr>
      <xdr:spPr>
        <a:xfrm>
          <a:off x="294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2" name="テキスト ボックス 51"/>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143510</xdr:rowOff>
    </xdr:from>
    <xdr:to xmlns:xdr="http://schemas.openxmlformats.org/drawingml/2006/spreadsheetDrawing">
      <xdr:col>24</xdr:col>
      <xdr:colOff>62865</xdr:colOff>
      <xdr:row>37</xdr:row>
      <xdr:rowOff>145415</xdr:rowOff>
    </xdr:to>
    <xdr:cxnSp macro="">
      <xdr:nvCxnSpPr>
        <xdr:cNvPr id="54" name="直線コネクタ 53"/>
        <xdr:cNvCxnSpPr/>
      </xdr:nvCxnSpPr>
      <xdr:spPr>
        <a:xfrm flipV="1">
          <a:off x="46335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149225</xdr:rowOff>
    </xdr:from>
    <xdr:ext cx="469900" cy="259080"/>
    <xdr:sp macro="" textlink="">
      <xdr:nvSpPr>
        <xdr:cNvPr id="55" name="議会費最小値テキスト"/>
        <xdr:cNvSpPr txBox="1"/>
      </xdr:nvSpPr>
      <xdr:spPr>
        <a:xfrm>
          <a:off x="46863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145415</xdr:rowOff>
    </xdr:from>
    <xdr:to xmlns:xdr="http://schemas.openxmlformats.org/drawingml/2006/spreadsheetDrawing">
      <xdr:col>24</xdr:col>
      <xdr:colOff>152400</xdr:colOff>
      <xdr:row>37</xdr:row>
      <xdr:rowOff>145415</xdr:rowOff>
    </xdr:to>
    <xdr:cxnSp macro="">
      <xdr:nvCxnSpPr>
        <xdr:cNvPr id="56" name="直線コネクタ 55"/>
        <xdr:cNvCxnSpPr/>
      </xdr:nvCxnSpPr>
      <xdr:spPr>
        <a:xfrm>
          <a:off x="4546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89535</xdr:rowOff>
    </xdr:from>
    <xdr:ext cx="469900" cy="255905"/>
    <xdr:sp macro="" textlink="">
      <xdr:nvSpPr>
        <xdr:cNvPr id="57" name="議会費最大値テキスト"/>
        <xdr:cNvSpPr txBox="1"/>
      </xdr:nvSpPr>
      <xdr:spPr>
        <a:xfrm>
          <a:off x="4686300" y="52330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143510</xdr:rowOff>
    </xdr:from>
    <xdr:to xmlns:xdr="http://schemas.openxmlformats.org/drawingml/2006/spreadsheetDrawing">
      <xdr:col>24</xdr:col>
      <xdr:colOff>152400</xdr:colOff>
      <xdr:row>31</xdr:row>
      <xdr:rowOff>143510</xdr:rowOff>
    </xdr:to>
    <xdr:cxnSp macro="">
      <xdr:nvCxnSpPr>
        <xdr:cNvPr id="58" name="直線コネクタ 57"/>
        <xdr:cNvCxnSpPr/>
      </xdr:nvCxnSpPr>
      <xdr:spPr>
        <a:xfrm>
          <a:off x="4546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72390</xdr:rowOff>
    </xdr:from>
    <xdr:to xmlns:xdr="http://schemas.openxmlformats.org/drawingml/2006/spreadsheetDrawing">
      <xdr:col>24</xdr:col>
      <xdr:colOff>63500</xdr:colOff>
      <xdr:row>36</xdr:row>
      <xdr:rowOff>96520</xdr:rowOff>
    </xdr:to>
    <xdr:cxnSp macro="">
      <xdr:nvCxnSpPr>
        <xdr:cNvPr id="59" name="直線コネクタ 58"/>
        <xdr:cNvCxnSpPr/>
      </xdr:nvCxnSpPr>
      <xdr:spPr>
        <a:xfrm flipV="1">
          <a:off x="3797300" y="62445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52070</xdr:rowOff>
    </xdr:from>
    <xdr:ext cx="469900" cy="255905"/>
    <xdr:sp macro="" textlink="">
      <xdr:nvSpPr>
        <xdr:cNvPr id="60" name="議会費平均値テキスト"/>
        <xdr:cNvSpPr txBox="1"/>
      </xdr:nvSpPr>
      <xdr:spPr>
        <a:xfrm>
          <a:off x="4686300" y="58813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29210</xdr:rowOff>
    </xdr:from>
    <xdr:to xmlns:xdr="http://schemas.openxmlformats.org/drawingml/2006/spreadsheetDrawing">
      <xdr:col>24</xdr:col>
      <xdr:colOff>114300</xdr:colOff>
      <xdr:row>35</xdr:row>
      <xdr:rowOff>130810</xdr:rowOff>
    </xdr:to>
    <xdr:sp macro="" textlink="">
      <xdr:nvSpPr>
        <xdr:cNvPr id="61" name="フローチャート: 判断 60"/>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73660</xdr:rowOff>
    </xdr:from>
    <xdr:to xmlns:xdr="http://schemas.openxmlformats.org/drawingml/2006/spreadsheetDrawing">
      <xdr:col>19</xdr:col>
      <xdr:colOff>177800</xdr:colOff>
      <xdr:row>36</xdr:row>
      <xdr:rowOff>96520</xdr:rowOff>
    </xdr:to>
    <xdr:cxnSp macro="">
      <xdr:nvCxnSpPr>
        <xdr:cNvPr id="62" name="直線コネクタ 61"/>
        <xdr:cNvCxnSpPr/>
      </xdr:nvCxnSpPr>
      <xdr:spPr>
        <a:xfrm>
          <a:off x="2908300" y="6245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63" name="フローチャート: 判断 62"/>
        <xdr:cNvSpPr/>
      </xdr:nvSpPr>
      <xdr:spPr>
        <a:xfrm>
          <a:off x="3746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134620</xdr:rowOff>
    </xdr:from>
    <xdr:ext cx="466725" cy="255905"/>
    <xdr:sp macro="" textlink="">
      <xdr:nvSpPr>
        <xdr:cNvPr id="64" name="テキスト ボックス 63"/>
        <xdr:cNvSpPr txBox="1"/>
      </xdr:nvSpPr>
      <xdr:spPr>
        <a:xfrm>
          <a:off x="3562350" y="5792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8255</xdr:rowOff>
    </xdr:from>
    <xdr:to xmlns:xdr="http://schemas.openxmlformats.org/drawingml/2006/spreadsheetDrawing">
      <xdr:col>15</xdr:col>
      <xdr:colOff>50800</xdr:colOff>
      <xdr:row>36</xdr:row>
      <xdr:rowOff>73660</xdr:rowOff>
    </xdr:to>
    <xdr:cxnSp macro="">
      <xdr:nvCxnSpPr>
        <xdr:cNvPr id="65" name="直線コネクタ 64"/>
        <xdr:cNvCxnSpPr/>
      </xdr:nvCxnSpPr>
      <xdr:spPr>
        <a:xfrm>
          <a:off x="2019300" y="61804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36830</xdr:rowOff>
    </xdr:from>
    <xdr:to xmlns:xdr="http://schemas.openxmlformats.org/drawingml/2006/spreadsheetDrawing">
      <xdr:col>15</xdr:col>
      <xdr:colOff>101600</xdr:colOff>
      <xdr:row>35</xdr:row>
      <xdr:rowOff>138430</xdr:rowOff>
    </xdr:to>
    <xdr:sp macro="" textlink="">
      <xdr:nvSpPr>
        <xdr:cNvPr id="66" name="フローチャート: 判断 65"/>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154940</xdr:rowOff>
    </xdr:from>
    <xdr:ext cx="466725" cy="255905"/>
    <xdr:sp macro="" textlink="">
      <xdr:nvSpPr>
        <xdr:cNvPr id="67" name="テキスト ボックス 66"/>
        <xdr:cNvSpPr txBox="1"/>
      </xdr:nvSpPr>
      <xdr:spPr>
        <a:xfrm>
          <a:off x="2673350" y="5812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8255</xdr:rowOff>
    </xdr:from>
    <xdr:to xmlns:xdr="http://schemas.openxmlformats.org/drawingml/2006/spreadsheetDrawing">
      <xdr:col>10</xdr:col>
      <xdr:colOff>114300</xdr:colOff>
      <xdr:row>36</xdr:row>
      <xdr:rowOff>53975</xdr:rowOff>
    </xdr:to>
    <xdr:cxnSp macro="">
      <xdr:nvCxnSpPr>
        <xdr:cNvPr id="68" name="直線コネクタ 67"/>
        <xdr:cNvCxnSpPr/>
      </xdr:nvCxnSpPr>
      <xdr:spPr>
        <a:xfrm flipV="1">
          <a:off x="1130300" y="6180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27940</xdr:rowOff>
    </xdr:from>
    <xdr:to xmlns:xdr="http://schemas.openxmlformats.org/drawingml/2006/spreadsheetDrawing">
      <xdr:col>10</xdr:col>
      <xdr:colOff>165100</xdr:colOff>
      <xdr:row>35</xdr:row>
      <xdr:rowOff>129540</xdr:rowOff>
    </xdr:to>
    <xdr:sp macro="" textlink="">
      <xdr:nvSpPr>
        <xdr:cNvPr id="69" name="フローチャート: 判断 68"/>
        <xdr:cNvSpPr/>
      </xdr:nvSpPr>
      <xdr:spPr>
        <a:xfrm>
          <a:off x="1968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146050</xdr:rowOff>
    </xdr:from>
    <xdr:ext cx="466725" cy="255905"/>
    <xdr:sp macro="" textlink="">
      <xdr:nvSpPr>
        <xdr:cNvPr id="70" name="テキスト ボックス 69"/>
        <xdr:cNvSpPr txBox="1"/>
      </xdr:nvSpPr>
      <xdr:spPr>
        <a:xfrm>
          <a:off x="1784350" y="5803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xdr:rowOff>
    </xdr:from>
    <xdr:to xmlns:xdr="http://schemas.openxmlformats.org/drawingml/2006/spreadsheetDrawing">
      <xdr:col>6</xdr:col>
      <xdr:colOff>38100</xdr:colOff>
      <xdr:row>35</xdr:row>
      <xdr:rowOff>102870</xdr:rowOff>
    </xdr:to>
    <xdr:sp macro="" textlink="">
      <xdr:nvSpPr>
        <xdr:cNvPr id="71" name="フローチャート: 判断 70"/>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119380</xdr:rowOff>
    </xdr:from>
    <xdr:ext cx="466725" cy="259080"/>
    <xdr:sp macro="" textlink="">
      <xdr:nvSpPr>
        <xdr:cNvPr id="72" name="テキスト ボックス 71"/>
        <xdr:cNvSpPr txBox="1"/>
      </xdr:nvSpPr>
      <xdr:spPr>
        <a:xfrm>
          <a:off x="895350" y="5777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21590</xdr:rowOff>
    </xdr:from>
    <xdr:to xmlns:xdr="http://schemas.openxmlformats.org/drawingml/2006/spreadsheetDrawing">
      <xdr:col>24</xdr:col>
      <xdr:colOff>114300</xdr:colOff>
      <xdr:row>36</xdr:row>
      <xdr:rowOff>123190</xdr:rowOff>
    </xdr:to>
    <xdr:sp macro="" textlink="">
      <xdr:nvSpPr>
        <xdr:cNvPr id="78" name="楕円 77"/>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0</xdr:rowOff>
    </xdr:from>
    <xdr:ext cx="469900" cy="259080"/>
    <xdr:sp macro="" textlink="">
      <xdr:nvSpPr>
        <xdr:cNvPr id="79" name="議会費該当値テキスト"/>
        <xdr:cNvSpPr txBox="1"/>
      </xdr:nvSpPr>
      <xdr:spPr>
        <a:xfrm>
          <a:off x="4686300" y="617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45720</xdr:rowOff>
    </xdr:from>
    <xdr:to xmlns:xdr="http://schemas.openxmlformats.org/drawingml/2006/spreadsheetDrawing">
      <xdr:col>20</xdr:col>
      <xdr:colOff>38100</xdr:colOff>
      <xdr:row>36</xdr:row>
      <xdr:rowOff>147320</xdr:rowOff>
    </xdr:to>
    <xdr:sp macro="" textlink="">
      <xdr:nvSpPr>
        <xdr:cNvPr id="80" name="楕円 79"/>
        <xdr:cNvSpPr/>
      </xdr:nvSpPr>
      <xdr:spPr>
        <a:xfrm>
          <a:off x="3746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138430</xdr:rowOff>
    </xdr:from>
    <xdr:ext cx="466725" cy="259080"/>
    <xdr:sp macro="" textlink="">
      <xdr:nvSpPr>
        <xdr:cNvPr id="81" name="テキスト ボックス 80"/>
        <xdr:cNvSpPr txBox="1"/>
      </xdr:nvSpPr>
      <xdr:spPr>
        <a:xfrm>
          <a:off x="3562350" y="6310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22860</xdr:rowOff>
    </xdr:from>
    <xdr:to xmlns:xdr="http://schemas.openxmlformats.org/drawingml/2006/spreadsheetDrawing">
      <xdr:col>15</xdr:col>
      <xdr:colOff>101600</xdr:colOff>
      <xdr:row>36</xdr:row>
      <xdr:rowOff>124460</xdr:rowOff>
    </xdr:to>
    <xdr:sp macro="" textlink="">
      <xdr:nvSpPr>
        <xdr:cNvPr id="82" name="楕円 81"/>
        <xdr:cNvSpPr/>
      </xdr:nvSpPr>
      <xdr:spPr>
        <a:xfrm>
          <a:off x="2857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115570</xdr:rowOff>
    </xdr:from>
    <xdr:ext cx="466725" cy="259080"/>
    <xdr:sp macro="" textlink="">
      <xdr:nvSpPr>
        <xdr:cNvPr id="83" name="テキスト ボックス 82"/>
        <xdr:cNvSpPr txBox="1"/>
      </xdr:nvSpPr>
      <xdr:spPr>
        <a:xfrm>
          <a:off x="2673350" y="6287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128905</xdr:rowOff>
    </xdr:from>
    <xdr:to xmlns:xdr="http://schemas.openxmlformats.org/drawingml/2006/spreadsheetDrawing">
      <xdr:col>10</xdr:col>
      <xdr:colOff>165100</xdr:colOff>
      <xdr:row>36</xdr:row>
      <xdr:rowOff>59055</xdr:rowOff>
    </xdr:to>
    <xdr:sp macro="" textlink="">
      <xdr:nvSpPr>
        <xdr:cNvPr id="84" name="楕円 83"/>
        <xdr:cNvSpPr/>
      </xdr:nvSpPr>
      <xdr:spPr>
        <a:xfrm>
          <a:off x="1968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50165</xdr:rowOff>
    </xdr:from>
    <xdr:ext cx="466725" cy="259080"/>
    <xdr:sp macro="" textlink="">
      <xdr:nvSpPr>
        <xdr:cNvPr id="85" name="テキスト ボックス 84"/>
        <xdr:cNvSpPr txBox="1"/>
      </xdr:nvSpPr>
      <xdr:spPr>
        <a:xfrm>
          <a:off x="1784350" y="6222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xdr:rowOff>
    </xdr:from>
    <xdr:to xmlns:xdr="http://schemas.openxmlformats.org/drawingml/2006/spreadsheetDrawing">
      <xdr:col>6</xdr:col>
      <xdr:colOff>38100</xdr:colOff>
      <xdr:row>36</xdr:row>
      <xdr:rowOff>104775</xdr:rowOff>
    </xdr:to>
    <xdr:sp macro="" textlink="">
      <xdr:nvSpPr>
        <xdr:cNvPr id="86" name="楕円 85"/>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95885</xdr:rowOff>
    </xdr:from>
    <xdr:ext cx="466725" cy="259080"/>
    <xdr:sp macro="" textlink="">
      <xdr:nvSpPr>
        <xdr:cNvPr id="87" name="テキスト ボックス 86"/>
        <xdr:cNvSpPr txBox="1"/>
      </xdr:nvSpPr>
      <xdr:spPr>
        <a:xfrm>
          <a:off x="895350" y="62680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6" name="テキスト ボックス 95"/>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99" name="テキスト ボックス 98"/>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3" name="テキスト ボックス 102"/>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5" name="テキスト ボックス 104"/>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7" name="テキスト ボックス 106"/>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09" name="テキスト ボックス 108"/>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165100</xdr:rowOff>
    </xdr:from>
    <xdr:to xmlns:xdr="http://schemas.openxmlformats.org/drawingml/2006/spreadsheetDrawing">
      <xdr:col>24</xdr:col>
      <xdr:colOff>62865</xdr:colOff>
      <xdr:row>57</xdr:row>
      <xdr:rowOff>139065</xdr:rowOff>
    </xdr:to>
    <xdr:cxnSp macro="">
      <xdr:nvCxnSpPr>
        <xdr:cNvPr id="111" name="直線コネクタ 110"/>
        <xdr:cNvCxnSpPr/>
      </xdr:nvCxnSpPr>
      <xdr:spPr>
        <a:xfrm flipV="1">
          <a:off x="46335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34670" cy="255905"/>
    <xdr:sp macro="" textlink="">
      <xdr:nvSpPr>
        <xdr:cNvPr id="112" name="総務費最小値テキスト"/>
        <xdr:cNvSpPr txBox="1"/>
      </xdr:nvSpPr>
      <xdr:spPr>
        <a:xfrm>
          <a:off x="4686300" y="9916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139065</xdr:rowOff>
    </xdr:from>
    <xdr:to xmlns:xdr="http://schemas.openxmlformats.org/drawingml/2006/spreadsheetDrawing">
      <xdr:col>24</xdr:col>
      <xdr:colOff>152400</xdr:colOff>
      <xdr:row>57</xdr:row>
      <xdr:rowOff>139065</xdr:rowOff>
    </xdr:to>
    <xdr:cxnSp macro="">
      <xdr:nvCxnSpPr>
        <xdr:cNvPr id="113" name="直線コネクタ 112"/>
        <xdr:cNvCxnSpPr/>
      </xdr:nvCxnSpPr>
      <xdr:spPr>
        <a:xfrm>
          <a:off x="45466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111760</xdr:rowOff>
    </xdr:from>
    <xdr:ext cx="598805" cy="255905"/>
    <xdr:sp macro="" textlink="">
      <xdr:nvSpPr>
        <xdr:cNvPr id="114" name="総務費最大値テキスト"/>
        <xdr:cNvSpPr txBox="1"/>
      </xdr:nvSpPr>
      <xdr:spPr>
        <a:xfrm>
          <a:off x="4686300" y="83413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165100</xdr:rowOff>
    </xdr:from>
    <xdr:to xmlns:xdr="http://schemas.openxmlformats.org/drawingml/2006/spreadsheetDrawing">
      <xdr:col>24</xdr:col>
      <xdr:colOff>152400</xdr:colOff>
      <xdr:row>49</xdr:row>
      <xdr:rowOff>165100</xdr:rowOff>
    </xdr:to>
    <xdr:cxnSp macro="">
      <xdr:nvCxnSpPr>
        <xdr:cNvPr id="115" name="直線コネクタ 114"/>
        <xdr:cNvCxnSpPr/>
      </xdr:nvCxnSpPr>
      <xdr:spPr>
        <a:xfrm>
          <a:off x="4546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144780</xdr:rowOff>
    </xdr:from>
    <xdr:to xmlns:xdr="http://schemas.openxmlformats.org/drawingml/2006/spreadsheetDrawing">
      <xdr:col>24</xdr:col>
      <xdr:colOff>63500</xdr:colOff>
      <xdr:row>53</xdr:row>
      <xdr:rowOff>154940</xdr:rowOff>
    </xdr:to>
    <xdr:cxnSp macro="">
      <xdr:nvCxnSpPr>
        <xdr:cNvPr id="116" name="直線コネクタ 115"/>
        <xdr:cNvCxnSpPr/>
      </xdr:nvCxnSpPr>
      <xdr:spPr>
        <a:xfrm flipV="1">
          <a:off x="3797300" y="8888730"/>
          <a:ext cx="8382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149225</xdr:rowOff>
    </xdr:from>
    <xdr:ext cx="534670" cy="259080"/>
    <xdr:sp macro="" textlink="">
      <xdr:nvSpPr>
        <xdr:cNvPr id="117" name="総務費平均値テキスト"/>
        <xdr:cNvSpPr txBox="1"/>
      </xdr:nvSpPr>
      <xdr:spPr>
        <a:xfrm>
          <a:off x="4686300" y="957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170815</xdr:rowOff>
    </xdr:from>
    <xdr:to xmlns:xdr="http://schemas.openxmlformats.org/drawingml/2006/spreadsheetDrawing">
      <xdr:col>24</xdr:col>
      <xdr:colOff>114300</xdr:colOff>
      <xdr:row>56</xdr:row>
      <xdr:rowOff>100965</xdr:rowOff>
    </xdr:to>
    <xdr:sp macro="" textlink="">
      <xdr:nvSpPr>
        <xdr:cNvPr id="118" name="フローチャート: 判断 117"/>
        <xdr:cNvSpPr/>
      </xdr:nvSpPr>
      <xdr:spPr>
        <a:xfrm>
          <a:off x="45847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74930</xdr:rowOff>
    </xdr:from>
    <xdr:to xmlns:xdr="http://schemas.openxmlformats.org/drawingml/2006/spreadsheetDrawing">
      <xdr:col>19</xdr:col>
      <xdr:colOff>177800</xdr:colOff>
      <xdr:row>53</xdr:row>
      <xdr:rowOff>154940</xdr:rowOff>
    </xdr:to>
    <xdr:cxnSp macro="">
      <xdr:nvCxnSpPr>
        <xdr:cNvPr id="119" name="直線コネクタ 118"/>
        <xdr:cNvCxnSpPr/>
      </xdr:nvCxnSpPr>
      <xdr:spPr>
        <a:xfrm>
          <a:off x="2908300" y="881888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95885</xdr:rowOff>
    </xdr:to>
    <xdr:sp macro="" textlink="">
      <xdr:nvSpPr>
        <xdr:cNvPr id="120" name="フローチャート: 判断 119"/>
        <xdr:cNvSpPr/>
      </xdr:nvSpPr>
      <xdr:spPr>
        <a:xfrm>
          <a:off x="3746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86995</xdr:rowOff>
    </xdr:from>
    <xdr:ext cx="531495" cy="255905"/>
    <xdr:sp macro="" textlink="">
      <xdr:nvSpPr>
        <xdr:cNvPr id="121" name="テキスト ボックス 120"/>
        <xdr:cNvSpPr txBox="1"/>
      </xdr:nvSpPr>
      <xdr:spPr>
        <a:xfrm>
          <a:off x="3529965" y="9688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74930</xdr:rowOff>
    </xdr:from>
    <xdr:to xmlns:xdr="http://schemas.openxmlformats.org/drawingml/2006/spreadsheetDrawing">
      <xdr:col>15</xdr:col>
      <xdr:colOff>50800</xdr:colOff>
      <xdr:row>55</xdr:row>
      <xdr:rowOff>19685</xdr:rowOff>
    </xdr:to>
    <xdr:cxnSp macro="">
      <xdr:nvCxnSpPr>
        <xdr:cNvPr id="122" name="直線コネクタ 121"/>
        <xdr:cNvCxnSpPr/>
      </xdr:nvCxnSpPr>
      <xdr:spPr>
        <a:xfrm flipV="1">
          <a:off x="2019300" y="8818880"/>
          <a:ext cx="8890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170815</xdr:rowOff>
    </xdr:from>
    <xdr:to xmlns:xdr="http://schemas.openxmlformats.org/drawingml/2006/spreadsheetDrawing">
      <xdr:col>15</xdr:col>
      <xdr:colOff>101600</xdr:colOff>
      <xdr:row>52</xdr:row>
      <xdr:rowOff>100965</xdr:rowOff>
    </xdr:to>
    <xdr:sp macro="" textlink="">
      <xdr:nvSpPr>
        <xdr:cNvPr id="123" name="フローチャート: 判断 122"/>
        <xdr:cNvSpPr/>
      </xdr:nvSpPr>
      <xdr:spPr>
        <a:xfrm>
          <a:off x="2857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92075</xdr:rowOff>
    </xdr:from>
    <xdr:ext cx="595630" cy="259080"/>
    <xdr:sp macro="" textlink="">
      <xdr:nvSpPr>
        <xdr:cNvPr id="124" name="テキスト ボックス 123"/>
        <xdr:cNvSpPr txBox="1"/>
      </xdr:nvSpPr>
      <xdr:spPr>
        <a:xfrm>
          <a:off x="2608580" y="9007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19685</xdr:rowOff>
    </xdr:from>
    <xdr:to xmlns:xdr="http://schemas.openxmlformats.org/drawingml/2006/spreadsheetDrawing">
      <xdr:col>10</xdr:col>
      <xdr:colOff>114300</xdr:colOff>
      <xdr:row>56</xdr:row>
      <xdr:rowOff>102235</xdr:rowOff>
    </xdr:to>
    <xdr:cxnSp macro="">
      <xdr:nvCxnSpPr>
        <xdr:cNvPr id="125" name="直線コネクタ 124"/>
        <xdr:cNvCxnSpPr/>
      </xdr:nvCxnSpPr>
      <xdr:spPr>
        <a:xfrm flipV="1">
          <a:off x="1130300" y="944943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120650</xdr:rowOff>
    </xdr:from>
    <xdr:to xmlns:xdr="http://schemas.openxmlformats.org/drawingml/2006/spreadsheetDrawing">
      <xdr:col>10</xdr:col>
      <xdr:colOff>165100</xdr:colOff>
      <xdr:row>57</xdr:row>
      <xdr:rowOff>50800</xdr:rowOff>
    </xdr:to>
    <xdr:sp macro="" textlink="">
      <xdr:nvSpPr>
        <xdr:cNvPr id="126" name="フローチャート: 判断 125"/>
        <xdr:cNvSpPr/>
      </xdr:nvSpPr>
      <xdr:spPr>
        <a:xfrm>
          <a:off x="1968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41910</xdr:rowOff>
    </xdr:from>
    <xdr:ext cx="531495" cy="255905"/>
    <xdr:sp macro="" textlink="">
      <xdr:nvSpPr>
        <xdr:cNvPr id="127" name="テキスト ボックス 126"/>
        <xdr:cNvSpPr txBox="1"/>
      </xdr:nvSpPr>
      <xdr:spPr>
        <a:xfrm>
          <a:off x="1751965" y="9814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28" name="フローチャート: 判断 127"/>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1495" cy="259080"/>
    <xdr:sp macro="" textlink="">
      <xdr:nvSpPr>
        <xdr:cNvPr id="129" name="テキスト ボックス 128"/>
        <xdr:cNvSpPr txBox="1"/>
      </xdr:nvSpPr>
      <xdr:spPr>
        <a:xfrm>
          <a:off x="862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93980</xdr:rowOff>
    </xdr:from>
    <xdr:to xmlns:xdr="http://schemas.openxmlformats.org/drawingml/2006/spreadsheetDrawing">
      <xdr:col>24</xdr:col>
      <xdr:colOff>114300</xdr:colOff>
      <xdr:row>52</xdr:row>
      <xdr:rowOff>24130</xdr:rowOff>
    </xdr:to>
    <xdr:sp macro="" textlink="">
      <xdr:nvSpPr>
        <xdr:cNvPr id="135" name="楕円 134"/>
        <xdr:cNvSpPr/>
      </xdr:nvSpPr>
      <xdr:spPr>
        <a:xfrm>
          <a:off x="4584700" y="88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116840</xdr:rowOff>
    </xdr:from>
    <xdr:ext cx="598805" cy="259080"/>
    <xdr:sp macro="" textlink="">
      <xdr:nvSpPr>
        <xdr:cNvPr id="136" name="総務費該当値テキスト"/>
        <xdr:cNvSpPr txBox="1"/>
      </xdr:nvSpPr>
      <xdr:spPr>
        <a:xfrm>
          <a:off x="4686300" y="8689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103505</xdr:rowOff>
    </xdr:from>
    <xdr:to xmlns:xdr="http://schemas.openxmlformats.org/drawingml/2006/spreadsheetDrawing">
      <xdr:col>20</xdr:col>
      <xdr:colOff>38100</xdr:colOff>
      <xdr:row>54</xdr:row>
      <xdr:rowOff>33655</xdr:rowOff>
    </xdr:to>
    <xdr:sp macro="" textlink="">
      <xdr:nvSpPr>
        <xdr:cNvPr id="137" name="楕円 136"/>
        <xdr:cNvSpPr/>
      </xdr:nvSpPr>
      <xdr:spPr>
        <a:xfrm>
          <a:off x="3746500" y="9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50165</xdr:rowOff>
    </xdr:from>
    <xdr:ext cx="595630" cy="259080"/>
    <xdr:sp macro="" textlink="">
      <xdr:nvSpPr>
        <xdr:cNvPr id="138" name="テキスト ボックス 137"/>
        <xdr:cNvSpPr txBox="1"/>
      </xdr:nvSpPr>
      <xdr:spPr>
        <a:xfrm>
          <a:off x="3497580" y="8965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24130</xdr:rowOff>
    </xdr:from>
    <xdr:to xmlns:xdr="http://schemas.openxmlformats.org/drawingml/2006/spreadsheetDrawing">
      <xdr:col>15</xdr:col>
      <xdr:colOff>101600</xdr:colOff>
      <xdr:row>51</xdr:row>
      <xdr:rowOff>125730</xdr:rowOff>
    </xdr:to>
    <xdr:sp macro="" textlink="">
      <xdr:nvSpPr>
        <xdr:cNvPr id="139" name="楕円 138"/>
        <xdr:cNvSpPr/>
      </xdr:nvSpPr>
      <xdr:spPr>
        <a:xfrm>
          <a:off x="2857500" y="87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142240</xdr:rowOff>
    </xdr:from>
    <xdr:ext cx="595630" cy="259080"/>
    <xdr:sp macro="" textlink="">
      <xdr:nvSpPr>
        <xdr:cNvPr id="140" name="テキスト ボックス 139"/>
        <xdr:cNvSpPr txBox="1"/>
      </xdr:nvSpPr>
      <xdr:spPr>
        <a:xfrm>
          <a:off x="2608580" y="8543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140335</xdr:rowOff>
    </xdr:from>
    <xdr:to xmlns:xdr="http://schemas.openxmlformats.org/drawingml/2006/spreadsheetDrawing">
      <xdr:col>10</xdr:col>
      <xdr:colOff>165100</xdr:colOff>
      <xdr:row>55</xdr:row>
      <xdr:rowOff>70485</xdr:rowOff>
    </xdr:to>
    <xdr:sp macro="" textlink="">
      <xdr:nvSpPr>
        <xdr:cNvPr id="141" name="楕円 140"/>
        <xdr:cNvSpPr/>
      </xdr:nvSpPr>
      <xdr:spPr>
        <a:xfrm>
          <a:off x="19685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86995</xdr:rowOff>
    </xdr:from>
    <xdr:ext cx="531495" cy="255905"/>
    <xdr:sp macro="" textlink="">
      <xdr:nvSpPr>
        <xdr:cNvPr id="142" name="テキスト ボックス 141"/>
        <xdr:cNvSpPr txBox="1"/>
      </xdr:nvSpPr>
      <xdr:spPr>
        <a:xfrm>
          <a:off x="1751965" y="9173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43" name="楕円 142"/>
        <xdr:cNvSpPr/>
      </xdr:nvSpPr>
      <xdr:spPr>
        <a:xfrm>
          <a:off x="1079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1495" cy="255905"/>
    <xdr:sp macro="" textlink="">
      <xdr:nvSpPr>
        <xdr:cNvPr id="144" name="テキスト ボックス 143"/>
        <xdr:cNvSpPr txBox="1"/>
      </xdr:nvSpPr>
      <xdr:spPr>
        <a:xfrm>
          <a:off x="862965" y="9427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3" name="テキスト ボックス 152"/>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5" name="テキスト ボックス 154"/>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57" name="テキスト ボックス 156"/>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59" name="テキスト ボックス 158"/>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1" name="テキスト ボックス 160"/>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3" name="テキスト ボックス 162"/>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5" name="テキスト ボックス 164"/>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43180</xdr:rowOff>
    </xdr:from>
    <xdr:to xmlns:xdr="http://schemas.openxmlformats.org/drawingml/2006/spreadsheetDrawing">
      <xdr:col>24</xdr:col>
      <xdr:colOff>62865</xdr:colOff>
      <xdr:row>78</xdr:row>
      <xdr:rowOff>10160</xdr:rowOff>
    </xdr:to>
    <xdr:cxnSp macro="">
      <xdr:nvCxnSpPr>
        <xdr:cNvPr id="169" name="直線コネクタ 168"/>
        <xdr:cNvCxnSpPr/>
      </xdr:nvCxnSpPr>
      <xdr:spPr>
        <a:xfrm flipV="1">
          <a:off x="46335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13970</xdr:rowOff>
    </xdr:from>
    <xdr:ext cx="598805" cy="259080"/>
    <xdr:sp macro="" textlink="">
      <xdr:nvSpPr>
        <xdr:cNvPr id="170" name="民生費最小値テキスト"/>
        <xdr:cNvSpPr txBox="1"/>
      </xdr:nvSpPr>
      <xdr:spPr>
        <a:xfrm>
          <a:off x="46863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xdr:rowOff>
    </xdr:from>
    <xdr:to xmlns:xdr="http://schemas.openxmlformats.org/drawingml/2006/spreadsheetDrawing">
      <xdr:col>24</xdr:col>
      <xdr:colOff>152400</xdr:colOff>
      <xdr:row>78</xdr:row>
      <xdr:rowOff>10160</xdr:rowOff>
    </xdr:to>
    <xdr:cxnSp macro="">
      <xdr:nvCxnSpPr>
        <xdr:cNvPr id="171" name="直線コネクタ 170"/>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161290</xdr:rowOff>
    </xdr:from>
    <xdr:ext cx="598805" cy="259080"/>
    <xdr:sp macro="" textlink="">
      <xdr:nvSpPr>
        <xdr:cNvPr id="172" name="民生費最大値テキスト"/>
        <xdr:cNvSpPr txBox="1"/>
      </xdr:nvSpPr>
      <xdr:spPr>
        <a:xfrm>
          <a:off x="4686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43180</xdr:rowOff>
    </xdr:from>
    <xdr:to xmlns:xdr="http://schemas.openxmlformats.org/drawingml/2006/spreadsheetDrawing">
      <xdr:col>24</xdr:col>
      <xdr:colOff>152400</xdr:colOff>
      <xdr:row>71</xdr:row>
      <xdr:rowOff>43180</xdr:rowOff>
    </xdr:to>
    <xdr:cxnSp macro="">
      <xdr:nvCxnSpPr>
        <xdr:cNvPr id="173" name="直線コネクタ 172"/>
        <xdr:cNvCxnSpPr/>
      </xdr:nvCxnSpPr>
      <xdr:spPr>
        <a:xfrm>
          <a:off x="4546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71120</xdr:rowOff>
    </xdr:from>
    <xdr:to xmlns:xdr="http://schemas.openxmlformats.org/drawingml/2006/spreadsheetDrawing">
      <xdr:col>24</xdr:col>
      <xdr:colOff>63500</xdr:colOff>
      <xdr:row>73</xdr:row>
      <xdr:rowOff>166370</xdr:rowOff>
    </xdr:to>
    <xdr:cxnSp macro="">
      <xdr:nvCxnSpPr>
        <xdr:cNvPr id="174" name="直線コネクタ 173"/>
        <xdr:cNvCxnSpPr/>
      </xdr:nvCxnSpPr>
      <xdr:spPr>
        <a:xfrm>
          <a:off x="3797300" y="1258697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52705</xdr:rowOff>
    </xdr:from>
    <xdr:ext cx="598805" cy="255905"/>
    <xdr:sp macro="" textlink="">
      <xdr:nvSpPr>
        <xdr:cNvPr id="175" name="民生費平均値テキスト"/>
        <xdr:cNvSpPr txBox="1"/>
      </xdr:nvSpPr>
      <xdr:spPr>
        <a:xfrm>
          <a:off x="4686300" y="1291145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74930</xdr:rowOff>
    </xdr:from>
    <xdr:to xmlns:xdr="http://schemas.openxmlformats.org/drawingml/2006/spreadsheetDrawing">
      <xdr:col>24</xdr:col>
      <xdr:colOff>114300</xdr:colOff>
      <xdr:row>76</xdr:row>
      <xdr:rowOff>4445</xdr:rowOff>
    </xdr:to>
    <xdr:sp macro="" textlink="">
      <xdr:nvSpPr>
        <xdr:cNvPr id="176" name="フローチャート: 判断 175"/>
        <xdr:cNvSpPr/>
      </xdr:nvSpPr>
      <xdr:spPr>
        <a:xfrm>
          <a:off x="4584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71120</xdr:rowOff>
    </xdr:from>
    <xdr:to xmlns:xdr="http://schemas.openxmlformats.org/drawingml/2006/spreadsheetDrawing">
      <xdr:col>19</xdr:col>
      <xdr:colOff>177800</xdr:colOff>
      <xdr:row>74</xdr:row>
      <xdr:rowOff>111760</xdr:rowOff>
    </xdr:to>
    <xdr:cxnSp macro="">
      <xdr:nvCxnSpPr>
        <xdr:cNvPr id="177" name="直線コネクタ 176"/>
        <xdr:cNvCxnSpPr/>
      </xdr:nvCxnSpPr>
      <xdr:spPr>
        <a:xfrm flipV="1">
          <a:off x="2908300" y="1258697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10160</xdr:rowOff>
    </xdr:from>
    <xdr:to xmlns:xdr="http://schemas.openxmlformats.org/drawingml/2006/spreadsheetDrawing">
      <xdr:col>20</xdr:col>
      <xdr:colOff>38100</xdr:colOff>
      <xdr:row>75</xdr:row>
      <xdr:rowOff>111760</xdr:rowOff>
    </xdr:to>
    <xdr:sp macro="" textlink="">
      <xdr:nvSpPr>
        <xdr:cNvPr id="178" name="フローチャート: 判断 177"/>
        <xdr:cNvSpPr/>
      </xdr:nvSpPr>
      <xdr:spPr>
        <a:xfrm>
          <a:off x="3746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102870</xdr:rowOff>
    </xdr:from>
    <xdr:ext cx="595630" cy="259080"/>
    <xdr:sp macro="" textlink="">
      <xdr:nvSpPr>
        <xdr:cNvPr id="179" name="テキスト ボックス 178"/>
        <xdr:cNvSpPr txBox="1"/>
      </xdr:nvSpPr>
      <xdr:spPr>
        <a:xfrm>
          <a:off x="3497580" y="12961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111760</xdr:rowOff>
    </xdr:from>
    <xdr:to xmlns:xdr="http://schemas.openxmlformats.org/drawingml/2006/spreadsheetDrawing">
      <xdr:col>15</xdr:col>
      <xdr:colOff>50800</xdr:colOff>
      <xdr:row>74</xdr:row>
      <xdr:rowOff>167005</xdr:rowOff>
    </xdr:to>
    <xdr:cxnSp macro="">
      <xdr:nvCxnSpPr>
        <xdr:cNvPr id="180" name="直線コネクタ 179"/>
        <xdr:cNvCxnSpPr/>
      </xdr:nvCxnSpPr>
      <xdr:spPr>
        <a:xfrm flipV="1">
          <a:off x="2019300" y="127990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148590</xdr:rowOff>
    </xdr:to>
    <xdr:sp macro="" textlink="">
      <xdr:nvSpPr>
        <xdr:cNvPr id="181" name="フローチャート: 判断 180"/>
        <xdr:cNvSpPr/>
      </xdr:nvSpPr>
      <xdr:spPr>
        <a:xfrm>
          <a:off x="2857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139700</xdr:rowOff>
    </xdr:from>
    <xdr:ext cx="595630" cy="259080"/>
    <xdr:sp macro="" textlink="">
      <xdr:nvSpPr>
        <xdr:cNvPr id="182" name="テキスト ボックス 181"/>
        <xdr:cNvSpPr txBox="1"/>
      </xdr:nvSpPr>
      <xdr:spPr>
        <a:xfrm>
          <a:off x="2608580" y="13169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167005</xdr:rowOff>
    </xdr:from>
    <xdr:to xmlns:xdr="http://schemas.openxmlformats.org/drawingml/2006/spreadsheetDrawing">
      <xdr:col>10</xdr:col>
      <xdr:colOff>114300</xdr:colOff>
      <xdr:row>75</xdr:row>
      <xdr:rowOff>74930</xdr:rowOff>
    </xdr:to>
    <xdr:cxnSp macro="">
      <xdr:nvCxnSpPr>
        <xdr:cNvPr id="183" name="直線コネクタ 182"/>
        <xdr:cNvCxnSpPr/>
      </xdr:nvCxnSpPr>
      <xdr:spPr>
        <a:xfrm flipV="1">
          <a:off x="1130300" y="128543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104140</xdr:rowOff>
    </xdr:from>
    <xdr:to xmlns:xdr="http://schemas.openxmlformats.org/drawingml/2006/spreadsheetDrawing">
      <xdr:col>10</xdr:col>
      <xdr:colOff>165100</xdr:colOff>
      <xdr:row>77</xdr:row>
      <xdr:rowOff>34290</xdr:rowOff>
    </xdr:to>
    <xdr:sp macro="" textlink="">
      <xdr:nvSpPr>
        <xdr:cNvPr id="184" name="フローチャート: 判断 183"/>
        <xdr:cNvSpPr/>
      </xdr:nvSpPr>
      <xdr:spPr>
        <a:xfrm>
          <a:off x="1968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25400</xdr:rowOff>
    </xdr:from>
    <xdr:ext cx="595630" cy="259080"/>
    <xdr:sp macro="" textlink="">
      <xdr:nvSpPr>
        <xdr:cNvPr id="185" name="テキスト ボックス 184"/>
        <xdr:cNvSpPr txBox="1"/>
      </xdr:nvSpPr>
      <xdr:spPr>
        <a:xfrm>
          <a:off x="1719580" y="13227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6" name="フローチャート: 判断 185"/>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69215</xdr:rowOff>
    </xdr:from>
    <xdr:ext cx="595630" cy="259080"/>
    <xdr:sp macro="" textlink="">
      <xdr:nvSpPr>
        <xdr:cNvPr id="187" name="テキスト ボックス 186"/>
        <xdr:cNvSpPr txBox="1"/>
      </xdr:nvSpPr>
      <xdr:spPr>
        <a:xfrm>
          <a:off x="830580" y="13270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114935</xdr:rowOff>
    </xdr:from>
    <xdr:to xmlns:xdr="http://schemas.openxmlformats.org/drawingml/2006/spreadsheetDrawing">
      <xdr:col>24</xdr:col>
      <xdr:colOff>114300</xdr:colOff>
      <xdr:row>74</xdr:row>
      <xdr:rowOff>45085</xdr:rowOff>
    </xdr:to>
    <xdr:sp macro="" textlink="">
      <xdr:nvSpPr>
        <xdr:cNvPr id="193" name="楕円 192"/>
        <xdr:cNvSpPr/>
      </xdr:nvSpPr>
      <xdr:spPr>
        <a:xfrm>
          <a:off x="4584700" y="12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137795</xdr:rowOff>
    </xdr:from>
    <xdr:ext cx="598805" cy="259080"/>
    <xdr:sp macro="" textlink="">
      <xdr:nvSpPr>
        <xdr:cNvPr id="194" name="民生費該当値テキスト"/>
        <xdr:cNvSpPr txBox="1"/>
      </xdr:nvSpPr>
      <xdr:spPr>
        <a:xfrm>
          <a:off x="4686300" y="12482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20320</xdr:rowOff>
    </xdr:from>
    <xdr:to xmlns:xdr="http://schemas.openxmlformats.org/drawingml/2006/spreadsheetDrawing">
      <xdr:col>20</xdr:col>
      <xdr:colOff>38100</xdr:colOff>
      <xdr:row>73</xdr:row>
      <xdr:rowOff>121920</xdr:rowOff>
    </xdr:to>
    <xdr:sp macro="" textlink="">
      <xdr:nvSpPr>
        <xdr:cNvPr id="195" name="楕円 194"/>
        <xdr:cNvSpPr/>
      </xdr:nvSpPr>
      <xdr:spPr>
        <a:xfrm>
          <a:off x="3746500" y="125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138430</xdr:rowOff>
    </xdr:from>
    <xdr:ext cx="595630" cy="259080"/>
    <xdr:sp macro="" textlink="">
      <xdr:nvSpPr>
        <xdr:cNvPr id="196" name="テキスト ボックス 195"/>
        <xdr:cNvSpPr txBox="1"/>
      </xdr:nvSpPr>
      <xdr:spPr>
        <a:xfrm>
          <a:off x="3497580" y="12311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60960</xdr:rowOff>
    </xdr:from>
    <xdr:to xmlns:xdr="http://schemas.openxmlformats.org/drawingml/2006/spreadsheetDrawing">
      <xdr:col>15</xdr:col>
      <xdr:colOff>101600</xdr:colOff>
      <xdr:row>74</xdr:row>
      <xdr:rowOff>162560</xdr:rowOff>
    </xdr:to>
    <xdr:sp macro="" textlink="">
      <xdr:nvSpPr>
        <xdr:cNvPr id="197" name="楕円 196"/>
        <xdr:cNvSpPr/>
      </xdr:nvSpPr>
      <xdr:spPr>
        <a:xfrm>
          <a:off x="28575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7620</xdr:rowOff>
    </xdr:from>
    <xdr:ext cx="595630" cy="255905"/>
    <xdr:sp macro="" textlink="">
      <xdr:nvSpPr>
        <xdr:cNvPr id="198" name="テキスト ボックス 197"/>
        <xdr:cNvSpPr txBox="1"/>
      </xdr:nvSpPr>
      <xdr:spPr>
        <a:xfrm>
          <a:off x="2608580" y="125234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116205</xdr:rowOff>
    </xdr:from>
    <xdr:to xmlns:xdr="http://schemas.openxmlformats.org/drawingml/2006/spreadsheetDrawing">
      <xdr:col>10</xdr:col>
      <xdr:colOff>165100</xdr:colOff>
      <xdr:row>75</xdr:row>
      <xdr:rowOff>46355</xdr:rowOff>
    </xdr:to>
    <xdr:sp macro="" textlink="">
      <xdr:nvSpPr>
        <xdr:cNvPr id="199" name="楕円 198"/>
        <xdr:cNvSpPr/>
      </xdr:nvSpPr>
      <xdr:spPr>
        <a:xfrm>
          <a:off x="1968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63500</xdr:rowOff>
    </xdr:from>
    <xdr:ext cx="595630" cy="255905"/>
    <xdr:sp macro="" textlink="">
      <xdr:nvSpPr>
        <xdr:cNvPr id="200" name="テキスト ボックス 199"/>
        <xdr:cNvSpPr txBox="1"/>
      </xdr:nvSpPr>
      <xdr:spPr>
        <a:xfrm>
          <a:off x="1719580" y="125793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23495</xdr:rowOff>
    </xdr:from>
    <xdr:to xmlns:xdr="http://schemas.openxmlformats.org/drawingml/2006/spreadsheetDrawing">
      <xdr:col>6</xdr:col>
      <xdr:colOff>38100</xdr:colOff>
      <xdr:row>75</xdr:row>
      <xdr:rowOff>125095</xdr:rowOff>
    </xdr:to>
    <xdr:sp macro="" textlink="">
      <xdr:nvSpPr>
        <xdr:cNvPr id="201" name="楕円 200"/>
        <xdr:cNvSpPr/>
      </xdr:nvSpPr>
      <xdr:spPr>
        <a:xfrm>
          <a:off x="1079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141605</xdr:rowOff>
    </xdr:from>
    <xdr:ext cx="595630" cy="259080"/>
    <xdr:sp macro="" textlink="">
      <xdr:nvSpPr>
        <xdr:cNvPr id="202" name="テキスト ボックス 201"/>
        <xdr:cNvSpPr txBox="1"/>
      </xdr:nvSpPr>
      <xdr:spPr>
        <a:xfrm>
          <a:off x="830580" y="12657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3" name="テキスト ボックス 212"/>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7" name="テキスト ボックス 216"/>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1" name="テキスト ボックス 220"/>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3" name="テキスト ボックス 222"/>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5" name="テキスト ボックス 224"/>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107315</xdr:rowOff>
    </xdr:from>
    <xdr:to xmlns:xdr="http://schemas.openxmlformats.org/drawingml/2006/spreadsheetDrawing">
      <xdr:col>24</xdr:col>
      <xdr:colOff>62865</xdr:colOff>
      <xdr:row>99</xdr:row>
      <xdr:rowOff>163195</xdr:rowOff>
    </xdr:to>
    <xdr:cxnSp macro="">
      <xdr:nvCxnSpPr>
        <xdr:cNvPr id="229" name="直線コネクタ 228"/>
        <xdr:cNvCxnSpPr/>
      </xdr:nvCxnSpPr>
      <xdr:spPr>
        <a:xfrm flipV="1">
          <a:off x="463359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167005</xdr:rowOff>
    </xdr:from>
    <xdr:ext cx="534670" cy="255905"/>
    <xdr:sp macro="" textlink="">
      <xdr:nvSpPr>
        <xdr:cNvPr id="230" name="衛生費最小値テキスト"/>
        <xdr:cNvSpPr txBox="1"/>
      </xdr:nvSpPr>
      <xdr:spPr>
        <a:xfrm>
          <a:off x="4686300" y="171405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163195</xdr:rowOff>
    </xdr:from>
    <xdr:to xmlns:xdr="http://schemas.openxmlformats.org/drawingml/2006/spreadsheetDrawing">
      <xdr:col>24</xdr:col>
      <xdr:colOff>152400</xdr:colOff>
      <xdr:row>99</xdr:row>
      <xdr:rowOff>163195</xdr:rowOff>
    </xdr:to>
    <xdr:cxnSp macro="">
      <xdr:nvCxnSpPr>
        <xdr:cNvPr id="231" name="直線コネクタ 230"/>
        <xdr:cNvCxnSpPr/>
      </xdr:nvCxnSpPr>
      <xdr:spPr>
        <a:xfrm>
          <a:off x="4546600" y="1713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8805" cy="255905"/>
    <xdr:sp macro="" textlink="">
      <xdr:nvSpPr>
        <xdr:cNvPr id="232" name="衛生費最大値テキスト"/>
        <xdr:cNvSpPr txBox="1"/>
      </xdr:nvSpPr>
      <xdr:spPr>
        <a:xfrm>
          <a:off x="4686300" y="153130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107315</xdr:rowOff>
    </xdr:from>
    <xdr:to xmlns:xdr="http://schemas.openxmlformats.org/drawingml/2006/spreadsheetDrawing">
      <xdr:col>24</xdr:col>
      <xdr:colOff>152400</xdr:colOff>
      <xdr:row>90</xdr:row>
      <xdr:rowOff>107315</xdr:rowOff>
    </xdr:to>
    <xdr:cxnSp macro="">
      <xdr:nvCxnSpPr>
        <xdr:cNvPr id="233" name="直線コネクタ 232"/>
        <xdr:cNvCxnSpPr/>
      </xdr:nvCxnSpPr>
      <xdr:spPr>
        <a:xfrm>
          <a:off x="4546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105410</xdr:rowOff>
    </xdr:from>
    <xdr:to xmlns:xdr="http://schemas.openxmlformats.org/drawingml/2006/spreadsheetDrawing">
      <xdr:col>24</xdr:col>
      <xdr:colOff>63500</xdr:colOff>
      <xdr:row>98</xdr:row>
      <xdr:rowOff>73660</xdr:rowOff>
    </xdr:to>
    <xdr:cxnSp macro="">
      <xdr:nvCxnSpPr>
        <xdr:cNvPr id="234" name="直線コネクタ 233"/>
        <xdr:cNvCxnSpPr/>
      </xdr:nvCxnSpPr>
      <xdr:spPr>
        <a:xfrm>
          <a:off x="3797300" y="1673606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36195</xdr:rowOff>
    </xdr:from>
    <xdr:ext cx="534670" cy="259080"/>
    <xdr:sp macro="" textlink="">
      <xdr:nvSpPr>
        <xdr:cNvPr id="235" name="衛生費平均値テキスト"/>
        <xdr:cNvSpPr txBox="1"/>
      </xdr:nvSpPr>
      <xdr:spPr>
        <a:xfrm>
          <a:off x="4686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57785</xdr:rowOff>
    </xdr:from>
    <xdr:to xmlns:xdr="http://schemas.openxmlformats.org/drawingml/2006/spreadsheetDrawing">
      <xdr:col>24</xdr:col>
      <xdr:colOff>114300</xdr:colOff>
      <xdr:row>98</xdr:row>
      <xdr:rowOff>159385</xdr:rowOff>
    </xdr:to>
    <xdr:sp macro="" textlink="">
      <xdr:nvSpPr>
        <xdr:cNvPr id="236" name="フローチャート: 判断 235"/>
        <xdr:cNvSpPr/>
      </xdr:nvSpPr>
      <xdr:spPr>
        <a:xfrm>
          <a:off x="4584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105410</xdr:rowOff>
    </xdr:from>
    <xdr:to xmlns:xdr="http://schemas.openxmlformats.org/drawingml/2006/spreadsheetDrawing">
      <xdr:col>19</xdr:col>
      <xdr:colOff>177800</xdr:colOff>
      <xdr:row>98</xdr:row>
      <xdr:rowOff>166370</xdr:rowOff>
    </xdr:to>
    <xdr:cxnSp macro="">
      <xdr:nvCxnSpPr>
        <xdr:cNvPr id="237" name="直線コネクタ 236"/>
        <xdr:cNvCxnSpPr/>
      </xdr:nvCxnSpPr>
      <xdr:spPr>
        <a:xfrm flipV="1">
          <a:off x="2908300" y="1673606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73025</xdr:rowOff>
    </xdr:from>
    <xdr:to xmlns:xdr="http://schemas.openxmlformats.org/drawingml/2006/spreadsheetDrawing">
      <xdr:col>20</xdr:col>
      <xdr:colOff>38100</xdr:colOff>
      <xdr:row>99</xdr:row>
      <xdr:rowOff>3175</xdr:rowOff>
    </xdr:to>
    <xdr:sp macro="" textlink="">
      <xdr:nvSpPr>
        <xdr:cNvPr id="238" name="フローチャート: 判断 237"/>
        <xdr:cNvSpPr/>
      </xdr:nvSpPr>
      <xdr:spPr>
        <a:xfrm>
          <a:off x="3746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166370</xdr:rowOff>
    </xdr:from>
    <xdr:ext cx="531495" cy="255905"/>
    <xdr:sp macro="" textlink="">
      <xdr:nvSpPr>
        <xdr:cNvPr id="239" name="テキスト ボックス 238"/>
        <xdr:cNvSpPr txBox="1"/>
      </xdr:nvSpPr>
      <xdr:spPr>
        <a:xfrm>
          <a:off x="3529965" y="16968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166370</xdr:rowOff>
    </xdr:from>
    <xdr:to xmlns:xdr="http://schemas.openxmlformats.org/drawingml/2006/spreadsheetDrawing">
      <xdr:col>15</xdr:col>
      <xdr:colOff>50800</xdr:colOff>
      <xdr:row>99</xdr:row>
      <xdr:rowOff>55880</xdr:rowOff>
    </xdr:to>
    <xdr:cxnSp macro="">
      <xdr:nvCxnSpPr>
        <xdr:cNvPr id="240" name="直線コネクタ 239"/>
        <xdr:cNvCxnSpPr/>
      </xdr:nvCxnSpPr>
      <xdr:spPr>
        <a:xfrm flipV="1">
          <a:off x="2019300" y="169684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158115</xdr:rowOff>
    </xdr:from>
    <xdr:to xmlns:xdr="http://schemas.openxmlformats.org/drawingml/2006/spreadsheetDrawing">
      <xdr:col>15</xdr:col>
      <xdr:colOff>101600</xdr:colOff>
      <xdr:row>99</xdr:row>
      <xdr:rowOff>88265</xdr:rowOff>
    </xdr:to>
    <xdr:sp macro="" textlink="">
      <xdr:nvSpPr>
        <xdr:cNvPr id="241" name="フローチャート: 判断 240"/>
        <xdr:cNvSpPr/>
      </xdr:nvSpPr>
      <xdr:spPr>
        <a:xfrm>
          <a:off x="2857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79375</xdr:rowOff>
    </xdr:from>
    <xdr:ext cx="531495" cy="258445"/>
    <xdr:sp macro="" textlink="">
      <xdr:nvSpPr>
        <xdr:cNvPr id="242" name="テキスト ボックス 241"/>
        <xdr:cNvSpPr txBox="1"/>
      </xdr:nvSpPr>
      <xdr:spPr>
        <a:xfrm>
          <a:off x="2640965" y="170529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55880</xdr:rowOff>
    </xdr:from>
    <xdr:to xmlns:xdr="http://schemas.openxmlformats.org/drawingml/2006/spreadsheetDrawing">
      <xdr:col>10</xdr:col>
      <xdr:colOff>114300</xdr:colOff>
      <xdr:row>99</xdr:row>
      <xdr:rowOff>61595</xdr:rowOff>
    </xdr:to>
    <xdr:cxnSp macro="">
      <xdr:nvCxnSpPr>
        <xdr:cNvPr id="243" name="直線コネクタ 242"/>
        <xdr:cNvCxnSpPr/>
      </xdr:nvCxnSpPr>
      <xdr:spPr>
        <a:xfrm flipV="1">
          <a:off x="1130300" y="170294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21590</xdr:rowOff>
    </xdr:from>
    <xdr:to xmlns:xdr="http://schemas.openxmlformats.org/drawingml/2006/spreadsheetDrawing">
      <xdr:col>10</xdr:col>
      <xdr:colOff>165100</xdr:colOff>
      <xdr:row>99</xdr:row>
      <xdr:rowOff>123190</xdr:rowOff>
    </xdr:to>
    <xdr:sp macro="" textlink="">
      <xdr:nvSpPr>
        <xdr:cNvPr id="244" name="フローチャート: 判断 243"/>
        <xdr:cNvSpPr/>
      </xdr:nvSpPr>
      <xdr:spPr>
        <a:xfrm>
          <a:off x="1968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114300</xdr:rowOff>
    </xdr:from>
    <xdr:ext cx="531495" cy="259080"/>
    <xdr:sp macro="" textlink="">
      <xdr:nvSpPr>
        <xdr:cNvPr id="245" name="テキスト ボックス 244"/>
        <xdr:cNvSpPr txBox="1"/>
      </xdr:nvSpPr>
      <xdr:spPr>
        <a:xfrm>
          <a:off x="1751965" y="17087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33655</xdr:rowOff>
    </xdr:from>
    <xdr:to xmlns:xdr="http://schemas.openxmlformats.org/drawingml/2006/spreadsheetDrawing">
      <xdr:col>6</xdr:col>
      <xdr:colOff>38100</xdr:colOff>
      <xdr:row>99</xdr:row>
      <xdr:rowOff>135255</xdr:rowOff>
    </xdr:to>
    <xdr:sp macro="" textlink="">
      <xdr:nvSpPr>
        <xdr:cNvPr id="246" name="フローチャート: 判断 245"/>
        <xdr:cNvSpPr/>
      </xdr:nvSpPr>
      <xdr:spPr>
        <a:xfrm>
          <a:off x="1079500" y="1700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126365</xdr:rowOff>
    </xdr:from>
    <xdr:ext cx="531495" cy="259080"/>
    <xdr:sp macro="" textlink="">
      <xdr:nvSpPr>
        <xdr:cNvPr id="247" name="テキスト ボックス 246"/>
        <xdr:cNvSpPr txBox="1"/>
      </xdr:nvSpPr>
      <xdr:spPr>
        <a:xfrm>
          <a:off x="862965" y="17099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22860</xdr:rowOff>
    </xdr:from>
    <xdr:to xmlns:xdr="http://schemas.openxmlformats.org/drawingml/2006/spreadsheetDrawing">
      <xdr:col>24</xdr:col>
      <xdr:colOff>114300</xdr:colOff>
      <xdr:row>98</xdr:row>
      <xdr:rowOff>124460</xdr:rowOff>
    </xdr:to>
    <xdr:sp macro="" textlink="">
      <xdr:nvSpPr>
        <xdr:cNvPr id="253" name="楕円 252"/>
        <xdr:cNvSpPr/>
      </xdr:nvSpPr>
      <xdr:spPr>
        <a:xfrm>
          <a:off x="45847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45720</xdr:rowOff>
    </xdr:from>
    <xdr:ext cx="534670" cy="259080"/>
    <xdr:sp macro="" textlink="">
      <xdr:nvSpPr>
        <xdr:cNvPr id="254" name="衛生費該当値テキスト"/>
        <xdr:cNvSpPr txBox="1"/>
      </xdr:nvSpPr>
      <xdr:spPr>
        <a:xfrm>
          <a:off x="4686300"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55" name="楕円 254"/>
        <xdr:cNvSpPr/>
      </xdr:nvSpPr>
      <xdr:spPr>
        <a:xfrm>
          <a:off x="3746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1270</xdr:rowOff>
    </xdr:from>
    <xdr:ext cx="531495" cy="259080"/>
    <xdr:sp macro="" textlink="">
      <xdr:nvSpPr>
        <xdr:cNvPr id="256" name="テキスト ボックス 255"/>
        <xdr:cNvSpPr txBox="1"/>
      </xdr:nvSpPr>
      <xdr:spPr>
        <a:xfrm>
          <a:off x="3529965" y="16460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114935</xdr:rowOff>
    </xdr:from>
    <xdr:to xmlns:xdr="http://schemas.openxmlformats.org/drawingml/2006/spreadsheetDrawing">
      <xdr:col>15</xdr:col>
      <xdr:colOff>101600</xdr:colOff>
      <xdr:row>99</xdr:row>
      <xdr:rowOff>45085</xdr:rowOff>
    </xdr:to>
    <xdr:sp macro="" textlink="">
      <xdr:nvSpPr>
        <xdr:cNvPr id="257" name="楕円 256"/>
        <xdr:cNvSpPr/>
      </xdr:nvSpPr>
      <xdr:spPr>
        <a:xfrm>
          <a:off x="2857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61595</xdr:rowOff>
    </xdr:from>
    <xdr:ext cx="531495" cy="259080"/>
    <xdr:sp macro="" textlink="">
      <xdr:nvSpPr>
        <xdr:cNvPr id="258" name="テキスト ボックス 257"/>
        <xdr:cNvSpPr txBox="1"/>
      </xdr:nvSpPr>
      <xdr:spPr>
        <a:xfrm>
          <a:off x="2640965" y="1669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5080</xdr:rowOff>
    </xdr:from>
    <xdr:to xmlns:xdr="http://schemas.openxmlformats.org/drawingml/2006/spreadsheetDrawing">
      <xdr:col>10</xdr:col>
      <xdr:colOff>165100</xdr:colOff>
      <xdr:row>99</xdr:row>
      <xdr:rowOff>106680</xdr:rowOff>
    </xdr:to>
    <xdr:sp macro="" textlink="">
      <xdr:nvSpPr>
        <xdr:cNvPr id="259" name="楕円 258"/>
        <xdr:cNvSpPr/>
      </xdr:nvSpPr>
      <xdr:spPr>
        <a:xfrm>
          <a:off x="1968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123190</xdr:rowOff>
    </xdr:from>
    <xdr:ext cx="531495" cy="255905"/>
    <xdr:sp macro="" textlink="">
      <xdr:nvSpPr>
        <xdr:cNvPr id="260" name="テキスト ボックス 259"/>
        <xdr:cNvSpPr txBox="1"/>
      </xdr:nvSpPr>
      <xdr:spPr>
        <a:xfrm>
          <a:off x="1751965" y="16753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10795</xdr:rowOff>
    </xdr:from>
    <xdr:to xmlns:xdr="http://schemas.openxmlformats.org/drawingml/2006/spreadsheetDrawing">
      <xdr:col>6</xdr:col>
      <xdr:colOff>38100</xdr:colOff>
      <xdr:row>99</xdr:row>
      <xdr:rowOff>112395</xdr:rowOff>
    </xdr:to>
    <xdr:sp macro="" textlink="">
      <xdr:nvSpPr>
        <xdr:cNvPr id="261" name="楕円 260"/>
        <xdr:cNvSpPr/>
      </xdr:nvSpPr>
      <xdr:spPr>
        <a:xfrm>
          <a:off x="1079500" y="169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128905</xdr:rowOff>
    </xdr:from>
    <xdr:ext cx="531495" cy="259080"/>
    <xdr:sp macro="" textlink="">
      <xdr:nvSpPr>
        <xdr:cNvPr id="262" name="テキスト ボックス 261"/>
        <xdr:cNvSpPr txBox="1"/>
      </xdr:nvSpPr>
      <xdr:spPr>
        <a:xfrm>
          <a:off x="862965" y="16759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1" name="テキスト ボックス 270"/>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4" name="テキスト ボックス 273"/>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59080"/>
    <xdr:sp macro="" textlink="">
      <xdr:nvSpPr>
        <xdr:cNvPr id="276" name="テキスト ボックス 275"/>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185" cy="255905"/>
    <xdr:sp macro="" textlink="">
      <xdr:nvSpPr>
        <xdr:cNvPr id="278" name="テキスト ボックス 277"/>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185" cy="259080"/>
    <xdr:sp macro="" textlink="">
      <xdr:nvSpPr>
        <xdr:cNvPr id="280" name="テキスト ボックス 279"/>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4185" cy="259080"/>
    <xdr:sp macro="" textlink="">
      <xdr:nvSpPr>
        <xdr:cNvPr id="282" name="テキスト ボックス 281"/>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4" name="テキスト ボックス 283"/>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50165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469900" cy="255905"/>
    <xdr:sp macro="" textlink="">
      <xdr:nvSpPr>
        <xdr:cNvPr id="289" name="労働費最大値テキスト"/>
        <xdr:cNvSpPr txBox="1"/>
      </xdr:nvSpPr>
      <xdr:spPr>
        <a:xfrm>
          <a:off x="10528300" y="51403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132715</xdr:rowOff>
    </xdr:from>
    <xdr:to xmlns:xdr="http://schemas.openxmlformats.org/drawingml/2006/spreadsheetDrawing">
      <xdr:col>55</xdr:col>
      <xdr:colOff>0</xdr:colOff>
      <xdr:row>38</xdr:row>
      <xdr:rowOff>142240</xdr:rowOff>
    </xdr:to>
    <xdr:cxnSp macro="">
      <xdr:nvCxnSpPr>
        <xdr:cNvPr id="291" name="直線コネクタ 290"/>
        <xdr:cNvCxnSpPr/>
      </xdr:nvCxnSpPr>
      <xdr:spPr>
        <a:xfrm flipV="1">
          <a:off x="9639300" y="66478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141605</xdr:rowOff>
    </xdr:from>
    <xdr:ext cx="378460" cy="259080"/>
    <xdr:sp macro="" textlink="">
      <xdr:nvSpPr>
        <xdr:cNvPr id="292" name="労働費平均値テキスト"/>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293" name="フローチャート: 判断 292"/>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142240</xdr:rowOff>
    </xdr:from>
    <xdr:to xmlns:xdr="http://schemas.openxmlformats.org/drawingml/2006/spreadsheetDrawing">
      <xdr:col>50</xdr:col>
      <xdr:colOff>114300</xdr:colOff>
      <xdr:row>38</xdr:row>
      <xdr:rowOff>142240</xdr:rowOff>
    </xdr:to>
    <xdr:cxnSp macro="">
      <xdr:nvCxnSpPr>
        <xdr:cNvPr id="294" name="直線コネクタ 293"/>
        <xdr:cNvCxnSpPr/>
      </xdr:nvCxnSpPr>
      <xdr:spPr>
        <a:xfrm flipV="1">
          <a:off x="8750300" y="6657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111760</xdr:rowOff>
    </xdr:from>
    <xdr:to xmlns:xdr="http://schemas.openxmlformats.org/drawingml/2006/spreadsheetDrawing">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58420</xdr:rowOff>
    </xdr:from>
    <xdr:ext cx="378460" cy="259080"/>
    <xdr:sp macro="" textlink="">
      <xdr:nvSpPr>
        <xdr:cNvPr id="296" name="テキスト ボックス 295"/>
        <xdr:cNvSpPr txBox="1"/>
      </xdr:nvSpPr>
      <xdr:spPr>
        <a:xfrm>
          <a:off x="9450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133350</xdr:rowOff>
    </xdr:from>
    <xdr:to xmlns:xdr="http://schemas.openxmlformats.org/drawingml/2006/spreadsheetDrawing">
      <xdr:col>45</xdr:col>
      <xdr:colOff>177800</xdr:colOff>
      <xdr:row>38</xdr:row>
      <xdr:rowOff>142240</xdr:rowOff>
    </xdr:to>
    <xdr:cxnSp macro="">
      <xdr:nvCxnSpPr>
        <xdr:cNvPr id="297" name="直線コネクタ 296"/>
        <xdr:cNvCxnSpPr/>
      </xdr:nvCxnSpPr>
      <xdr:spPr>
        <a:xfrm>
          <a:off x="7861300" y="6648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299" name="テキスト ボックス 298"/>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133350</xdr:rowOff>
    </xdr:from>
    <xdr:to xmlns:xdr="http://schemas.openxmlformats.org/drawingml/2006/spreadsheetDrawing">
      <xdr:col>41</xdr:col>
      <xdr:colOff>50800</xdr:colOff>
      <xdr:row>38</xdr:row>
      <xdr:rowOff>136525</xdr:rowOff>
    </xdr:to>
    <xdr:cxnSp macro="">
      <xdr:nvCxnSpPr>
        <xdr:cNvPr id="300" name="直線コネクタ 299"/>
        <xdr:cNvCxnSpPr/>
      </xdr:nvCxnSpPr>
      <xdr:spPr>
        <a:xfrm flipV="1">
          <a:off x="6972300" y="6648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99695</xdr:rowOff>
    </xdr:from>
    <xdr:to xmlns:xdr="http://schemas.openxmlformats.org/drawingml/2006/spreadsheetDrawing">
      <xdr:col>41</xdr:col>
      <xdr:colOff>101600</xdr:colOff>
      <xdr:row>38</xdr:row>
      <xdr:rowOff>29845</xdr:rowOff>
    </xdr:to>
    <xdr:sp macro="" textlink="">
      <xdr:nvSpPr>
        <xdr:cNvPr id="301" name="フローチャート: 判断 300"/>
        <xdr:cNvSpPr/>
      </xdr:nvSpPr>
      <xdr:spPr>
        <a:xfrm>
          <a:off x="781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46355</xdr:rowOff>
    </xdr:from>
    <xdr:ext cx="378460" cy="259080"/>
    <xdr:sp macro="" textlink="">
      <xdr:nvSpPr>
        <xdr:cNvPr id="302" name="テキスト ボックス 301"/>
        <xdr:cNvSpPr txBox="1"/>
      </xdr:nvSpPr>
      <xdr:spPr>
        <a:xfrm>
          <a:off x="7672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27305</xdr:rowOff>
    </xdr:to>
    <xdr:sp macro="" textlink="">
      <xdr:nvSpPr>
        <xdr:cNvPr id="303" name="フローチャート: 判断 302"/>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43815</xdr:rowOff>
    </xdr:from>
    <xdr:ext cx="378460" cy="255905"/>
    <xdr:sp macro="" textlink="">
      <xdr:nvSpPr>
        <xdr:cNvPr id="304" name="テキスト ボックス 303"/>
        <xdr:cNvSpPr txBox="1"/>
      </xdr:nvSpPr>
      <xdr:spPr>
        <a:xfrm>
          <a:off x="6783070" y="62160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81915</xdr:rowOff>
    </xdr:from>
    <xdr:to xmlns:xdr="http://schemas.openxmlformats.org/drawingml/2006/spreadsheetDrawing">
      <xdr:col>55</xdr:col>
      <xdr:colOff>50800</xdr:colOff>
      <xdr:row>39</xdr:row>
      <xdr:rowOff>12065</xdr:rowOff>
    </xdr:to>
    <xdr:sp macro="" textlink="">
      <xdr:nvSpPr>
        <xdr:cNvPr id="310" name="楕円 309"/>
        <xdr:cNvSpPr/>
      </xdr:nvSpPr>
      <xdr:spPr>
        <a:xfrm>
          <a:off x="10426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168275</xdr:rowOff>
    </xdr:from>
    <xdr:ext cx="378460" cy="255905"/>
    <xdr:sp macro="" textlink="">
      <xdr:nvSpPr>
        <xdr:cNvPr id="311" name="労働費該当値テキスト"/>
        <xdr:cNvSpPr txBox="1"/>
      </xdr:nvSpPr>
      <xdr:spPr>
        <a:xfrm>
          <a:off x="10528300" y="65119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312" name="楕円 311"/>
        <xdr:cNvSpPr/>
      </xdr:nvSpPr>
      <xdr:spPr>
        <a:xfrm>
          <a:off x="9588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59080"/>
    <xdr:sp macro="" textlink="">
      <xdr:nvSpPr>
        <xdr:cNvPr id="313" name="テキスト ボックス 312"/>
        <xdr:cNvSpPr txBox="1"/>
      </xdr:nvSpPr>
      <xdr:spPr>
        <a:xfrm>
          <a:off x="9450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91440</xdr:rowOff>
    </xdr:from>
    <xdr:to xmlns:xdr="http://schemas.openxmlformats.org/drawingml/2006/spreadsheetDrawing">
      <xdr:col>46</xdr:col>
      <xdr:colOff>38100</xdr:colOff>
      <xdr:row>39</xdr:row>
      <xdr:rowOff>21590</xdr:rowOff>
    </xdr:to>
    <xdr:sp macro="" textlink="">
      <xdr:nvSpPr>
        <xdr:cNvPr id="314" name="楕円 313"/>
        <xdr:cNvSpPr/>
      </xdr:nvSpPr>
      <xdr:spPr>
        <a:xfrm>
          <a:off x="8699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12700</xdr:rowOff>
    </xdr:from>
    <xdr:ext cx="378460" cy="259080"/>
    <xdr:sp macro="" textlink="">
      <xdr:nvSpPr>
        <xdr:cNvPr id="315" name="テキスト ボックス 314"/>
        <xdr:cNvSpPr txBox="1"/>
      </xdr:nvSpPr>
      <xdr:spPr>
        <a:xfrm>
          <a:off x="8561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82550</xdr:rowOff>
    </xdr:from>
    <xdr:to xmlns:xdr="http://schemas.openxmlformats.org/drawingml/2006/spreadsheetDrawing">
      <xdr:col>41</xdr:col>
      <xdr:colOff>101600</xdr:colOff>
      <xdr:row>39</xdr:row>
      <xdr:rowOff>12700</xdr:rowOff>
    </xdr:to>
    <xdr:sp macro="" textlink="">
      <xdr:nvSpPr>
        <xdr:cNvPr id="316" name="楕円 315"/>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3810</xdr:rowOff>
    </xdr:from>
    <xdr:ext cx="378460" cy="259080"/>
    <xdr:sp macro="" textlink="">
      <xdr:nvSpPr>
        <xdr:cNvPr id="317" name="テキスト ボックス 316"/>
        <xdr:cNvSpPr txBox="1"/>
      </xdr:nvSpPr>
      <xdr:spPr>
        <a:xfrm>
          <a:off x="7672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15875</xdr:rowOff>
    </xdr:to>
    <xdr:sp macro="" textlink="">
      <xdr:nvSpPr>
        <xdr:cNvPr id="318" name="楕円 317"/>
        <xdr:cNvSpPr/>
      </xdr:nvSpPr>
      <xdr:spPr>
        <a:xfrm>
          <a:off x="692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6985</xdr:rowOff>
    </xdr:from>
    <xdr:ext cx="378460" cy="255905"/>
    <xdr:sp macro="" textlink="">
      <xdr:nvSpPr>
        <xdr:cNvPr id="319" name="テキスト ボックス 318"/>
        <xdr:cNvSpPr txBox="1"/>
      </xdr:nvSpPr>
      <xdr:spPr>
        <a:xfrm>
          <a:off x="6783070" y="66935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8" name="テキスト ボックス 327"/>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1" name="テキスト ボックス 330"/>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905"/>
    <xdr:sp macro="" textlink="">
      <xdr:nvSpPr>
        <xdr:cNvPr id="335" name="テキスト ボックス 334"/>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1" name="テキスト ボックス 340"/>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79375</xdr:rowOff>
    </xdr:from>
    <xdr:to xmlns:xdr="http://schemas.openxmlformats.org/drawingml/2006/spreadsheetDrawing">
      <xdr:col>54</xdr:col>
      <xdr:colOff>189865</xdr:colOff>
      <xdr:row>59</xdr:row>
      <xdr:rowOff>41910</xdr:rowOff>
    </xdr:to>
    <xdr:cxnSp macro="">
      <xdr:nvCxnSpPr>
        <xdr:cNvPr id="343" name="直線コネクタ 342"/>
        <xdr:cNvCxnSpPr/>
      </xdr:nvCxnSpPr>
      <xdr:spPr>
        <a:xfrm flipV="1">
          <a:off x="10475595" y="882332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378460" cy="259080"/>
    <xdr:sp macro="" textlink="">
      <xdr:nvSpPr>
        <xdr:cNvPr id="344" name="農林水産業費最小値テキスト"/>
        <xdr:cNvSpPr txBox="1"/>
      </xdr:nvSpPr>
      <xdr:spPr>
        <a:xfrm>
          <a:off x="10528300" y="10161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5" name="直線コネクタ 344"/>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34670" cy="259080"/>
    <xdr:sp macro="" textlink="">
      <xdr:nvSpPr>
        <xdr:cNvPr id="346" name="農林水産業費最大値テキスト"/>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79375</xdr:rowOff>
    </xdr:from>
    <xdr:to xmlns:xdr="http://schemas.openxmlformats.org/drawingml/2006/spreadsheetDrawing">
      <xdr:col>55</xdr:col>
      <xdr:colOff>88900</xdr:colOff>
      <xdr:row>51</xdr:row>
      <xdr:rowOff>79375</xdr:rowOff>
    </xdr:to>
    <xdr:cxnSp macro="">
      <xdr:nvCxnSpPr>
        <xdr:cNvPr id="347" name="直線コネクタ 346"/>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59690</xdr:rowOff>
    </xdr:from>
    <xdr:to xmlns:xdr="http://schemas.openxmlformats.org/drawingml/2006/spreadsheetDrawing">
      <xdr:col>55</xdr:col>
      <xdr:colOff>0</xdr:colOff>
      <xdr:row>57</xdr:row>
      <xdr:rowOff>156210</xdr:rowOff>
    </xdr:to>
    <xdr:cxnSp macro="">
      <xdr:nvCxnSpPr>
        <xdr:cNvPr id="348" name="直線コネクタ 347"/>
        <xdr:cNvCxnSpPr/>
      </xdr:nvCxnSpPr>
      <xdr:spPr>
        <a:xfrm>
          <a:off x="9639300" y="983234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24130</xdr:rowOff>
    </xdr:from>
    <xdr:ext cx="469900" cy="259080"/>
    <xdr:sp macro="" textlink="">
      <xdr:nvSpPr>
        <xdr:cNvPr id="349" name="農林水産業費平均値テキスト"/>
        <xdr:cNvSpPr txBox="1"/>
      </xdr:nvSpPr>
      <xdr:spPr>
        <a:xfrm>
          <a:off x="10528300" y="9968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45720</xdr:rowOff>
    </xdr:from>
    <xdr:to xmlns:xdr="http://schemas.openxmlformats.org/drawingml/2006/spreadsheetDrawing">
      <xdr:col>55</xdr:col>
      <xdr:colOff>50800</xdr:colOff>
      <xdr:row>58</xdr:row>
      <xdr:rowOff>147320</xdr:rowOff>
    </xdr:to>
    <xdr:sp macro="" textlink="">
      <xdr:nvSpPr>
        <xdr:cNvPr id="350" name="フローチャート: 判断 349"/>
        <xdr:cNvSpPr/>
      </xdr:nvSpPr>
      <xdr:spPr>
        <a:xfrm>
          <a:off x="10426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44450</xdr:rowOff>
    </xdr:from>
    <xdr:to xmlns:xdr="http://schemas.openxmlformats.org/drawingml/2006/spreadsheetDrawing">
      <xdr:col>50</xdr:col>
      <xdr:colOff>114300</xdr:colOff>
      <xdr:row>57</xdr:row>
      <xdr:rowOff>59690</xdr:rowOff>
    </xdr:to>
    <xdr:cxnSp macro="">
      <xdr:nvCxnSpPr>
        <xdr:cNvPr id="351" name="直線コネクタ 350"/>
        <xdr:cNvCxnSpPr/>
      </xdr:nvCxnSpPr>
      <xdr:spPr>
        <a:xfrm>
          <a:off x="8750300" y="9817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165100</xdr:colOff>
      <xdr:row>58</xdr:row>
      <xdr:rowOff>143510</xdr:rowOff>
    </xdr:to>
    <xdr:sp macro="" textlink="">
      <xdr:nvSpPr>
        <xdr:cNvPr id="352" name="フローチャート: 判断 351"/>
        <xdr:cNvSpPr/>
      </xdr:nvSpPr>
      <xdr:spPr>
        <a:xfrm>
          <a:off x="95885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134620</xdr:rowOff>
    </xdr:from>
    <xdr:ext cx="466725" cy="255905"/>
    <xdr:sp macro="" textlink="">
      <xdr:nvSpPr>
        <xdr:cNvPr id="353" name="テキスト ボックス 352"/>
        <xdr:cNvSpPr txBox="1"/>
      </xdr:nvSpPr>
      <xdr:spPr>
        <a:xfrm>
          <a:off x="9404350" y="10078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44450</xdr:rowOff>
    </xdr:from>
    <xdr:to xmlns:xdr="http://schemas.openxmlformats.org/drawingml/2006/spreadsheetDrawing">
      <xdr:col>45</xdr:col>
      <xdr:colOff>177800</xdr:colOff>
      <xdr:row>57</xdr:row>
      <xdr:rowOff>116840</xdr:rowOff>
    </xdr:to>
    <xdr:cxnSp macro="">
      <xdr:nvCxnSpPr>
        <xdr:cNvPr id="354" name="直線コネクタ 353"/>
        <xdr:cNvCxnSpPr/>
      </xdr:nvCxnSpPr>
      <xdr:spPr>
        <a:xfrm flipV="1">
          <a:off x="7861300" y="98171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52705</xdr:rowOff>
    </xdr:from>
    <xdr:to xmlns:xdr="http://schemas.openxmlformats.org/drawingml/2006/spreadsheetDrawing">
      <xdr:col>46</xdr:col>
      <xdr:colOff>38100</xdr:colOff>
      <xdr:row>58</xdr:row>
      <xdr:rowOff>154940</xdr:rowOff>
    </xdr:to>
    <xdr:sp macro="" textlink="">
      <xdr:nvSpPr>
        <xdr:cNvPr id="355" name="フローチャート: 判断 354"/>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145415</xdr:rowOff>
    </xdr:from>
    <xdr:ext cx="466725" cy="255905"/>
    <xdr:sp macro="" textlink="">
      <xdr:nvSpPr>
        <xdr:cNvPr id="356" name="テキスト ボックス 355"/>
        <xdr:cNvSpPr txBox="1"/>
      </xdr:nvSpPr>
      <xdr:spPr>
        <a:xfrm>
          <a:off x="8515350" y="10089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116840</xdr:rowOff>
    </xdr:from>
    <xdr:to xmlns:xdr="http://schemas.openxmlformats.org/drawingml/2006/spreadsheetDrawing">
      <xdr:col>41</xdr:col>
      <xdr:colOff>50800</xdr:colOff>
      <xdr:row>57</xdr:row>
      <xdr:rowOff>135890</xdr:rowOff>
    </xdr:to>
    <xdr:cxnSp macro="">
      <xdr:nvCxnSpPr>
        <xdr:cNvPr id="357" name="直線コネクタ 356"/>
        <xdr:cNvCxnSpPr/>
      </xdr:nvCxnSpPr>
      <xdr:spPr>
        <a:xfrm flipV="1">
          <a:off x="6972300" y="9889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8" name="フローチャート: 判断 357"/>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142240</xdr:rowOff>
    </xdr:from>
    <xdr:ext cx="466725" cy="259080"/>
    <xdr:sp macro="" textlink="">
      <xdr:nvSpPr>
        <xdr:cNvPr id="359" name="テキスト ボックス 358"/>
        <xdr:cNvSpPr txBox="1"/>
      </xdr:nvSpPr>
      <xdr:spPr>
        <a:xfrm>
          <a:off x="7626350" y="10086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153670</xdr:rowOff>
    </xdr:to>
    <xdr:sp macro="" textlink="">
      <xdr:nvSpPr>
        <xdr:cNvPr id="360" name="フローチャート: 判断 359"/>
        <xdr:cNvSpPr/>
      </xdr:nvSpPr>
      <xdr:spPr>
        <a:xfrm>
          <a:off x="6921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144780</xdr:rowOff>
    </xdr:from>
    <xdr:ext cx="466725" cy="255905"/>
    <xdr:sp macro="" textlink="">
      <xdr:nvSpPr>
        <xdr:cNvPr id="361" name="テキスト ボックス 360"/>
        <xdr:cNvSpPr txBox="1"/>
      </xdr:nvSpPr>
      <xdr:spPr>
        <a:xfrm>
          <a:off x="6737350" y="10088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105410</xdr:rowOff>
    </xdr:from>
    <xdr:to xmlns:xdr="http://schemas.openxmlformats.org/drawingml/2006/spreadsheetDrawing">
      <xdr:col>55</xdr:col>
      <xdr:colOff>50800</xdr:colOff>
      <xdr:row>58</xdr:row>
      <xdr:rowOff>35560</xdr:rowOff>
    </xdr:to>
    <xdr:sp macro="" textlink="">
      <xdr:nvSpPr>
        <xdr:cNvPr id="367" name="楕円 366"/>
        <xdr:cNvSpPr/>
      </xdr:nvSpPr>
      <xdr:spPr>
        <a:xfrm>
          <a:off x="10426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128270</xdr:rowOff>
    </xdr:from>
    <xdr:ext cx="534670" cy="259080"/>
    <xdr:sp macro="" textlink="">
      <xdr:nvSpPr>
        <xdr:cNvPr id="368" name="農林水産業費該当値テキスト"/>
        <xdr:cNvSpPr txBox="1"/>
      </xdr:nvSpPr>
      <xdr:spPr>
        <a:xfrm>
          <a:off x="10528300" y="972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8890</xdr:rowOff>
    </xdr:from>
    <xdr:to xmlns:xdr="http://schemas.openxmlformats.org/drawingml/2006/spreadsheetDrawing">
      <xdr:col>50</xdr:col>
      <xdr:colOff>165100</xdr:colOff>
      <xdr:row>57</xdr:row>
      <xdr:rowOff>110490</xdr:rowOff>
    </xdr:to>
    <xdr:sp macro="" textlink="">
      <xdr:nvSpPr>
        <xdr:cNvPr id="369" name="楕円 368"/>
        <xdr:cNvSpPr/>
      </xdr:nvSpPr>
      <xdr:spPr>
        <a:xfrm>
          <a:off x="9588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127000</xdr:rowOff>
    </xdr:from>
    <xdr:ext cx="531495" cy="259080"/>
    <xdr:sp macro="" textlink="">
      <xdr:nvSpPr>
        <xdr:cNvPr id="370" name="テキスト ボックス 369"/>
        <xdr:cNvSpPr txBox="1"/>
      </xdr:nvSpPr>
      <xdr:spPr>
        <a:xfrm>
          <a:off x="9371965" y="9556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165100</xdr:rowOff>
    </xdr:from>
    <xdr:to xmlns:xdr="http://schemas.openxmlformats.org/drawingml/2006/spreadsheetDrawing">
      <xdr:col>46</xdr:col>
      <xdr:colOff>38100</xdr:colOff>
      <xdr:row>57</xdr:row>
      <xdr:rowOff>95250</xdr:rowOff>
    </xdr:to>
    <xdr:sp macro="" textlink="">
      <xdr:nvSpPr>
        <xdr:cNvPr id="371" name="楕円 370"/>
        <xdr:cNvSpPr/>
      </xdr:nvSpPr>
      <xdr:spPr>
        <a:xfrm>
          <a:off x="8699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111760</xdr:rowOff>
    </xdr:from>
    <xdr:ext cx="531495" cy="255905"/>
    <xdr:sp macro="" textlink="">
      <xdr:nvSpPr>
        <xdr:cNvPr id="372" name="テキスト ボックス 371"/>
        <xdr:cNvSpPr txBox="1"/>
      </xdr:nvSpPr>
      <xdr:spPr>
        <a:xfrm>
          <a:off x="848296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167640</xdr:rowOff>
    </xdr:to>
    <xdr:sp macro="" textlink="">
      <xdr:nvSpPr>
        <xdr:cNvPr id="373" name="楕円 372"/>
        <xdr:cNvSpPr/>
      </xdr:nvSpPr>
      <xdr:spPr>
        <a:xfrm>
          <a:off x="7810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12700</xdr:rowOff>
    </xdr:from>
    <xdr:ext cx="531495" cy="259080"/>
    <xdr:sp macro="" textlink="">
      <xdr:nvSpPr>
        <xdr:cNvPr id="374" name="テキスト ボックス 373"/>
        <xdr:cNvSpPr txBox="1"/>
      </xdr:nvSpPr>
      <xdr:spPr>
        <a:xfrm>
          <a:off x="7593965" y="9613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75" name="楕円 374"/>
        <xdr:cNvSpPr/>
      </xdr:nvSpPr>
      <xdr:spPr>
        <a:xfrm>
          <a:off x="6921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31750</xdr:rowOff>
    </xdr:from>
    <xdr:ext cx="531495" cy="255905"/>
    <xdr:sp macro="" textlink="">
      <xdr:nvSpPr>
        <xdr:cNvPr id="376" name="テキスト ボックス 375"/>
        <xdr:cNvSpPr txBox="1"/>
      </xdr:nvSpPr>
      <xdr:spPr>
        <a:xfrm>
          <a:off x="6704965" y="9632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88" name="テキスト ボックス 387"/>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92" name="テキスト ボックス 391"/>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398" name="テキスト ボックス 397"/>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78</xdr:row>
      <xdr:rowOff>163195</xdr:rowOff>
    </xdr:to>
    <xdr:cxnSp macro="">
      <xdr:nvCxnSpPr>
        <xdr:cNvPr id="400" name="直線コネクタ 399"/>
        <xdr:cNvCxnSpPr/>
      </xdr:nvCxnSpPr>
      <xdr:spPr>
        <a:xfrm flipV="1">
          <a:off x="10475595" y="12021820"/>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167005</xdr:rowOff>
    </xdr:from>
    <xdr:ext cx="469900" cy="255905"/>
    <xdr:sp macro="" textlink="">
      <xdr:nvSpPr>
        <xdr:cNvPr id="401" name="商工費最小値テキスト"/>
        <xdr:cNvSpPr txBox="1"/>
      </xdr:nvSpPr>
      <xdr:spPr>
        <a:xfrm>
          <a:off x="10528300" y="135401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163195</xdr:rowOff>
    </xdr:from>
    <xdr:to xmlns:xdr="http://schemas.openxmlformats.org/drawingml/2006/spreadsheetDrawing">
      <xdr:col>55</xdr:col>
      <xdr:colOff>88900</xdr:colOff>
      <xdr:row>78</xdr:row>
      <xdr:rowOff>163195</xdr:rowOff>
    </xdr:to>
    <xdr:cxnSp macro="">
      <xdr:nvCxnSpPr>
        <xdr:cNvPr id="402" name="直線コネクタ 401"/>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403"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404" name="直線コネクタ 403"/>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86995</xdr:rowOff>
    </xdr:from>
    <xdr:to xmlns:xdr="http://schemas.openxmlformats.org/drawingml/2006/spreadsheetDrawing">
      <xdr:col>55</xdr:col>
      <xdr:colOff>0</xdr:colOff>
      <xdr:row>75</xdr:row>
      <xdr:rowOff>73660</xdr:rowOff>
    </xdr:to>
    <xdr:cxnSp macro="">
      <xdr:nvCxnSpPr>
        <xdr:cNvPr id="405" name="直線コネクタ 404"/>
        <xdr:cNvCxnSpPr/>
      </xdr:nvCxnSpPr>
      <xdr:spPr>
        <a:xfrm>
          <a:off x="9639300" y="12431395"/>
          <a:ext cx="8382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106680</xdr:rowOff>
    </xdr:from>
    <xdr:ext cx="469900" cy="259080"/>
    <xdr:sp macro="" textlink="">
      <xdr:nvSpPr>
        <xdr:cNvPr id="406" name="商工費平均値テキスト"/>
        <xdr:cNvSpPr txBox="1"/>
      </xdr:nvSpPr>
      <xdr:spPr>
        <a:xfrm>
          <a:off x="10528300" y="1313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128270</xdr:rowOff>
    </xdr:from>
    <xdr:to xmlns:xdr="http://schemas.openxmlformats.org/drawingml/2006/spreadsheetDrawing">
      <xdr:col>55</xdr:col>
      <xdr:colOff>50800</xdr:colOff>
      <xdr:row>77</xdr:row>
      <xdr:rowOff>58420</xdr:rowOff>
    </xdr:to>
    <xdr:sp macro="" textlink="">
      <xdr:nvSpPr>
        <xdr:cNvPr id="407" name="フローチャート: 判断 406"/>
        <xdr:cNvSpPr/>
      </xdr:nvSpPr>
      <xdr:spPr>
        <a:xfrm>
          <a:off x="10426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86995</xdr:rowOff>
    </xdr:from>
    <xdr:to xmlns:xdr="http://schemas.openxmlformats.org/drawingml/2006/spreadsheetDrawing">
      <xdr:col>50</xdr:col>
      <xdr:colOff>114300</xdr:colOff>
      <xdr:row>72</xdr:row>
      <xdr:rowOff>89535</xdr:rowOff>
    </xdr:to>
    <xdr:cxnSp macro="">
      <xdr:nvCxnSpPr>
        <xdr:cNvPr id="408" name="直線コネクタ 407"/>
        <xdr:cNvCxnSpPr/>
      </xdr:nvCxnSpPr>
      <xdr:spPr>
        <a:xfrm flipV="1">
          <a:off x="8750300" y="124313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129540</xdr:rowOff>
    </xdr:from>
    <xdr:to xmlns:xdr="http://schemas.openxmlformats.org/drawingml/2006/spreadsheetDrawing">
      <xdr:col>50</xdr:col>
      <xdr:colOff>165100</xdr:colOff>
      <xdr:row>77</xdr:row>
      <xdr:rowOff>59690</xdr:rowOff>
    </xdr:to>
    <xdr:sp macro="" textlink="">
      <xdr:nvSpPr>
        <xdr:cNvPr id="409" name="フローチャート: 判断 408"/>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50800</xdr:rowOff>
    </xdr:from>
    <xdr:ext cx="466725" cy="259080"/>
    <xdr:sp macro="" textlink="">
      <xdr:nvSpPr>
        <xdr:cNvPr id="410" name="テキスト ボックス 409"/>
        <xdr:cNvSpPr txBox="1"/>
      </xdr:nvSpPr>
      <xdr:spPr>
        <a:xfrm>
          <a:off x="9404350" y="13252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89535</xdr:rowOff>
    </xdr:from>
    <xdr:to xmlns:xdr="http://schemas.openxmlformats.org/drawingml/2006/spreadsheetDrawing">
      <xdr:col>45</xdr:col>
      <xdr:colOff>177800</xdr:colOff>
      <xdr:row>75</xdr:row>
      <xdr:rowOff>143510</xdr:rowOff>
    </xdr:to>
    <xdr:cxnSp macro="">
      <xdr:nvCxnSpPr>
        <xdr:cNvPr id="411" name="直線コネクタ 410"/>
        <xdr:cNvCxnSpPr/>
      </xdr:nvCxnSpPr>
      <xdr:spPr>
        <a:xfrm flipV="1">
          <a:off x="7861300" y="12433935"/>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48260</xdr:rowOff>
    </xdr:from>
    <xdr:to xmlns:xdr="http://schemas.openxmlformats.org/drawingml/2006/spreadsheetDrawing">
      <xdr:col>46</xdr:col>
      <xdr:colOff>38100</xdr:colOff>
      <xdr:row>76</xdr:row>
      <xdr:rowOff>149860</xdr:rowOff>
    </xdr:to>
    <xdr:sp macro="" textlink="">
      <xdr:nvSpPr>
        <xdr:cNvPr id="412" name="フローチャート: 判断 411"/>
        <xdr:cNvSpPr/>
      </xdr:nvSpPr>
      <xdr:spPr>
        <a:xfrm>
          <a:off x="8699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140970</xdr:rowOff>
    </xdr:from>
    <xdr:ext cx="531495" cy="259080"/>
    <xdr:sp macro="" textlink="">
      <xdr:nvSpPr>
        <xdr:cNvPr id="413" name="テキスト ボックス 412"/>
        <xdr:cNvSpPr txBox="1"/>
      </xdr:nvSpPr>
      <xdr:spPr>
        <a:xfrm>
          <a:off x="8482965" y="1317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143510</xdr:rowOff>
    </xdr:from>
    <xdr:to xmlns:xdr="http://schemas.openxmlformats.org/drawingml/2006/spreadsheetDrawing">
      <xdr:col>41</xdr:col>
      <xdr:colOff>50800</xdr:colOff>
      <xdr:row>76</xdr:row>
      <xdr:rowOff>30480</xdr:rowOff>
    </xdr:to>
    <xdr:cxnSp macro="">
      <xdr:nvCxnSpPr>
        <xdr:cNvPr id="414" name="直線コネクタ 413"/>
        <xdr:cNvCxnSpPr/>
      </xdr:nvCxnSpPr>
      <xdr:spPr>
        <a:xfrm flipV="1">
          <a:off x="6972300" y="130022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68580</xdr:rowOff>
    </xdr:from>
    <xdr:to xmlns:xdr="http://schemas.openxmlformats.org/drawingml/2006/spreadsheetDrawing">
      <xdr:col>41</xdr:col>
      <xdr:colOff>101600</xdr:colOff>
      <xdr:row>77</xdr:row>
      <xdr:rowOff>170180</xdr:rowOff>
    </xdr:to>
    <xdr:sp macro="" textlink="">
      <xdr:nvSpPr>
        <xdr:cNvPr id="415" name="フローチャート: 判断 414"/>
        <xdr:cNvSpPr/>
      </xdr:nvSpPr>
      <xdr:spPr>
        <a:xfrm>
          <a:off x="7810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161290</xdr:rowOff>
    </xdr:from>
    <xdr:ext cx="466725" cy="259080"/>
    <xdr:sp macro="" textlink="">
      <xdr:nvSpPr>
        <xdr:cNvPr id="416" name="テキスト ボックス 415"/>
        <xdr:cNvSpPr txBox="1"/>
      </xdr:nvSpPr>
      <xdr:spPr>
        <a:xfrm>
          <a:off x="7626350" y="13362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17" name="フローチャート: 判断 416"/>
        <xdr:cNvSpPr/>
      </xdr:nvSpPr>
      <xdr:spPr>
        <a:xfrm>
          <a:off x="692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22860</xdr:rowOff>
    </xdr:from>
    <xdr:ext cx="466725" cy="259080"/>
    <xdr:sp macro="" textlink="">
      <xdr:nvSpPr>
        <xdr:cNvPr id="418" name="テキスト ボックス 417"/>
        <xdr:cNvSpPr txBox="1"/>
      </xdr:nvSpPr>
      <xdr:spPr>
        <a:xfrm>
          <a:off x="6737350" y="13395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22860</xdr:rowOff>
    </xdr:from>
    <xdr:to xmlns:xdr="http://schemas.openxmlformats.org/drawingml/2006/spreadsheetDrawing">
      <xdr:col>55</xdr:col>
      <xdr:colOff>50800</xdr:colOff>
      <xdr:row>75</xdr:row>
      <xdr:rowOff>124460</xdr:rowOff>
    </xdr:to>
    <xdr:sp macro="" textlink="">
      <xdr:nvSpPr>
        <xdr:cNvPr id="424" name="楕円 423"/>
        <xdr:cNvSpPr/>
      </xdr:nvSpPr>
      <xdr:spPr>
        <a:xfrm>
          <a:off x="104267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45720</xdr:rowOff>
    </xdr:from>
    <xdr:ext cx="534670" cy="259080"/>
    <xdr:sp macro="" textlink="">
      <xdr:nvSpPr>
        <xdr:cNvPr id="425" name="商工費該当値テキスト"/>
        <xdr:cNvSpPr txBox="1"/>
      </xdr:nvSpPr>
      <xdr:spPr>
        <a:xfrm>
          <a:off x="10528300" y="1273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36195</xdr:rowOff>
    </xdr:from>
    <xdr:to xmlns:xdr="http://schemas.openxmlformats.org/drawingml/2006/spreadsheetDrawing">
      <xdr:col>50</xdr:col>
      <xdr:colOff>165100</xdr:colOff>
      <xdr:row>72</xdr:row>
      <xdr:rowOff>137795</xdr:rowOff>
    </xdr:to>
    <xdr:sp macro="" textlink="">
      <xdr:nvSpPr>
        <xdr:cNvPr id="426" name="楕円 425"/>
        <xdr:cNvSpPr/>
      </xdr:nvSpPr>
      <xdr:spPr>
        <a:xfrm>
          <a:off x="9588500" y="123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154940</xdr:rowOff>
    </xdr:from>
    <xdr:ext cx="531495" cy="255905"/>
    <xdr:sp macro="" textlink="">
      <xdr:nvSpPr>
        <xdr:cNvPr id="427" name="テキスト ボックス 426"/>
        <xdr:cNvSpPr txBox="1"/>
      </xdr:nvSpPr>
      <xdr:spPr>
        <a:xfrm>
          <a:off x="9371965" y="12156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38735</xdr:rowOff>
    </xdr:from>
    <xdr:to xmlns:xdr="http://schemas.openxmlformats.org/drawingml/2006/spreadsheetDrawing">
      <xdr:col>46</xdr:col>
      <xdr:colOff>38100</xdr:colOff>
      <xdr:row>72</xdr:row>
      <xdr:rowOff>140335</xdr:rowOff>
    </xdr:to>
    <xdr:sp macro="" textlink="">
      <xdr:nvSpPr>
        <xdr:cNvPr id="428" name="楕円 427"/>
        <xdr:cNvSpPr/>
      </xdr:nvSpPr>
      <xdr:spPr>
        <a:xfrm>
          <a:off x="8699500" y="123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156845</xdr:rowOff>
    </xdr:from>
    <xdr:ext cx="531495" cy="255905"/>
    <xdr:sp macro="" textlink="">
      <xdr:nvSpPr>
        <xdr:cNvPr id="429" name="テキスト ボックス 428"/>
        <xdr:cNvSpPr txBox="1"/>
      </xdr:nvSpPr>
      <xdr:spPr>
        <a:xfrm>
          <a:off x="8482965" y="12158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92710</xdr:rowOff>
    </xdr:from>
    <xdr:to xmlns:xdr="http://schemas.openxmlformats.org/drawingml/2006/spreadsheetDrawing">
      <xdr:col>41</xdr:col>
      <xdr:colOff>101600</xdr:colOff>
      <xdr:row>76</xdr:row>
      <xdr:rowOff>22860</xdr:rowOff>
    </xdr:to>
    <xdr:sp macro="" textlink="">
      <xdr:nvSpPr>
        <xdr:cNvPr id="430" name="楕円 429"/>
        <xdr:cNvSpPr/>
      </xdr:nvSpPr>
      <xdr:spPr>
        <a:xfrm>
          <a:off x="7810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39370</xdr:rowOff>
    </xdr:from>
    <xdr:ext cx="531495" cy="259080"/>
    <xdr:sp macro="" textlink="">
      <xdr:nvSpPr>
        <xdr:cNvPr id="431" name="テキスト ボックス 430"/>
        <xdr:cNvSpPr txBox="1"/>
      </xdr:nvSpPr>
      <xdr:spPr>
        <a:xfrm>
          <a:off x="7593965" y="12726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151130</xdr:rowOff>
    </xdr:from>
    <xdr:to xmlns:xdr="http://schemas.openxmlformats.org/drawingml/2006/spreadsheetDrawing">
      <xdr:col>36</xdr:col>
      <xdr:colOff>165100</xdr:colOff>
      <xdr:row>76</xdr:row>
      <xdr:rowOff>81280</xdr:rowOff>
    </xdr:to>
    <xdr:sp macro="" textlink="">
      <xdr:nvSpPr>
        <xdr:cNvPr id="432" name="楕円 431"/>
        <xdr:cNvSpPr/>
      </xdr:nvSpPr>
      <xdr:spPr>
        <a:xfrm>
          <a:off x="6921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97790</xdr:rowOff>
    </xdr:from>
    <xdr:ext cx="531495" cy="255905"/>
    <xdr:sp macro="" textlink="">
      <xdr:nvSpPr>
        <xdr:cNvPr id="433" name="テキスト ボックス 432"/>
        <xdr:cNvSpPr txBox="1"/>
      </xdr:nvSpPr>
      <xdr:spPr>
        <a:xfrm>
          <a:off x="6704965" y="12785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44" name="テキスト ボックス 443"/>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905"/>
    <xdr:sp macro="" textlink="">
      <xdr:nvSpPr>
        <xdr:cNvPr id="448" name="テキスト ボックス 447"/>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905"/>
    <xdr:sp macro="" textlink="">
      <xdr:nvSpPr>
        <xdr:cNvPr id="452" name="テキスト ボックス 451"/>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54" name="テキスト ボックス 453"/>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56" name="テキスト ボックス 455"/>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8" name="テキスト ボックス 457"/>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59690</xdr:rowOff>
    </xdr:from>
    <xdr:to xmlns:xdr="http://schemas.openxmlformats.org/drawingml/2006/spreadsheetDrawing">
      <xdr:col>54</xdr:col>
      <xdr:colOff>189865</xdr:colOff>
      <xdr:row>99</xdr:row>
      <xdr:rowOff>148590</xdr:rowOff>
    </xdr:to>
    <xdr:cxnSp macro="">
      <xdr:nvCxnSpPr>
        <xdr:cNvPr id="460" name="直線コネクタ 459"/>
        <xdr:cNvCxnSpPr/>
      </xdr:nvCxnSpPr>
      <xdr:spPr>
        <a:xfrm flipV="1">
          <a:off x="10475595" y="1549019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152400</xdr:rowOff>
    </xdr:from>
    <xdr:ext cx="534670" cy="259080"/>
    <xdr:sp macro="" textlink="">
      <xdr:nvSpPr>
        <xdr:cNvPr id="461" name="土木費最小値テキスト"/>
        <xdr:cNvSpPr txBox="1"/>
      </xdr:nvSpPr>
      <xdr:spPr>
        <a:xfrm>
          <a:off x="10528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148590</xdr:rowOff>
    </xdr:from>
    <xdr:to xmlns:xdr="http://schemas.openxmlformats.org/drawingml/2006/spreadsheetDrawing">
      <xdr:col>55</xdr:col>
      <xdr:colOff>88900</xdr:colOff>
      <xdr:row>99</xdr:row>
      <xdr:rowOff>148590</xdr:rowOff>
    </xdr:to>
    <xdr:cxnSp macro="">
      <xdr:nvCxnSpPr>
        <xdr:cNvPr id="462" name="直線コネクタ 461"/>
        <xdr:cNvCxnSpPr/>
      </xdr:nvCxnSpPr>
      <xdr:spPr>
        <a:xfrm>
          <a:off x="10388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6350</xdr:rowOff>
    </xdr:from>
    <xdr:ext cx="598805" cy="255905"/>
    <xdr:sp macro="" textlink="">
      <xdr:nvSpPr>
        <xdr:cNvPr id="463" name="土木費最大値テキスト"/>
        <xdr:cNvSpPr txBox="1"/>
      </xdr:nvSpPr>
      <xdr:spPr>
        <a:xfrm>
          <a:off x="10528300" y="15265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64" name="直線コネクタ 463"/>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39370</xdr:rowOff>
    </xdr:from>
    <xdr:to xmlns:xdr="http://schemas.openxmlformats.org/drawingml/2006/spreadsheetDrawing">
      <xdr:col>55</xdr:col>
      <xdr:colOff>0</xdr:colOff>
      <xdr:row>96</xdr:row>
      <xdr:rowOff>147320</xdr:rowOff>
    </xdr:to>
    <xdr:cxnSp macro="">
      <xdr:nvCxnSpPr>
        <xdr:cNvPr id="465" name="直線コネクタ 464"/>
        <xdr:cNvCxnSpPr/>
      </xdr:nvCxnSpPr>
      <xdr:spPr>
        <a:xfrm flipV="1">
          <a:off x="9639300" y="1649857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34670" cy="255905"/>
    <xdr:sp macro="" textlink="">
      <xdr:nvSpPr>
        <xdr:cNvPr id="466" name="土木費平均値テキスト"/>
        <xdr:cNvSpPr txBox="1"/>
      </xdr:nvSpPr>
      <xdr:spPr>
        <a:xfrm>
          <a:off x="10528300" y="166598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147320</xdr:rowOff>
    </xdr:from>
    <xdr:to xmlns:xdr="http://schemas.openxmlformats.org/drawingml/2006/spreadsheetDrawing">
      <xdr:col>50</xdr:col>
      <xdr:colOff>114300</xdr:colOff>
      <xdr:row>96</xdr:row>
      <xdr:rowOff>156210</xdr:rowOff>
    </xdr:to>
    <xdr:cxnSp macro="">
      <xdr:nvCxnSpPr>
        <xdr:cNvPr id="468" name="直線コネクタ 467"/>
        <xdr:cNvCxnSpPr/>
      </xdr:nvCxnSpPr>
      <xdr:spPr>
        <a:xfrm flipV="1">
          <a:off x="8750300" y="166065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58420</xdr:rowOff>
    </xdr:from>
    <xdr:to xmlns:xdr="http://schemas.openxmlformats.org/drawingml/2006/spreadsheetDrawing">
      <xdr:col>50</xdr:col>
      <xdr:colOff>165100</xdr:colOff>
      <xdr:row>97</xdr:row>
      <xdr:rowOff>160020</xdr:rowOff>
    </xdr:to>
    <xdr:sp macro="" textlink="">
      <xdr:nvSpPr>
        <xdr:cNvPr id="469" name="フローチャート: 判断 468"/>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151130</xdr:rowOff>
    </xdr:from>
    <xdr:ext cx="531495" cy="259080"/>
    <xdr:sp macro="" textlink="">
      <xdr:nvSpPr>
        <xdr:cNvPr id="470" name="テキスト ボックス 469"/>
        <xdr:cNvSpPr txBox="1"/>
      </xdr:nvSpPr>
      <xdr:spPr>
        <a:xfrm>
          <a:off x="9371965" y="16781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64135</xdr:rowOff>
    </xdr:from>
    <xdr:to xmlns:xdr="http://schemas.openxmlformats.org/drawingml/2006/spreadsheetDrawing">
      <xdr:col>45</xdr:col>
      <xdr:colOff>177800</xdr:colOff>
      <xdr:row>96</xdr:row>
      <xdr:rowOff>156210</xdr:rowOff>
    </xdr:to>
    <xdr:cxnSp macro="">
      <xdr:nvCxnSpPr>
        <xdr:cNvPr id="471" name="直線コネクタ 470"/>
        <xdr:cNvCxnSpPr/>
      </xdr:nvCxnSpPr>
      <xdr:spPr>
        <a:xfrm>
          <a:off x="7861300" y="1618043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83820</xdr:rowOff>
    </xdr:from>
    <xdr:to xmlns:xdr="http://schemas.openxmlformats.org/drawingml/2006/spreadsheetDrawing">
      <xdr:col>46</xdr:col>
      <xdr:colOff>38100</xdr:colOff>
      <xdr:row>98</xdr:row>
      <xdr:rowOff>13970</xdr:rowOff>
    </xdr:to>
    <xdr:sp macro="" textlink="">
      <xdr:nvSpPr>
        <xdr:cNvPr id="472" name="フローチャート: 判断 471"/>
        <xdr:cNvSpPr/>
      </xdr:nvSpPr>
      <xdr:spPr>
        <a:xfrm>
          <a:off x="8699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5080</xdr:rowOff>
    </xdr:from>
    <xdr:ext cx="531495" cy="259080"/>
    <xdr:sp macro="" textlink="">
      <xdr:nvSpPr>
        <xdr:cNvPr id="473" name="テキスト ボックス 472"/>
        <xdr:cNvSpPr txBox="1"/>
      </xdr:nvSpPr>
      <xdr:spPr>
        <a:xfrm>
          <a:off x="8482965" y="16807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64770</xdr:rowOff>
    </xdr:from>
    <xdr:to xmlns:xdr="http://schemas.openxmlformats.org/drawingml/2006/spreadsheetDrawing">
      <xdr:col>41</xdr:col>
      <xdr:colOff>50800</xdr:colOff>
      <xdr:row>94</xdr:row>
      <xdr:rowOff>64135</xdr:rowOff>
    </xdr:to>
    <xdr:cxnSp macro="">
      <xdr:nvCxnSpPr>
        <xdr:cNvPr id="474" name="直線コネクタ 473"/>
        <xdr:cNvCxnSpPr/>
      </xdr:nvCxnSpPr>
      <xdr:spPr>
        <a:xfrm>
          <a:off x="6972300" y="1600962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93980</xdr:rowOff>
    </xdr:from>
    <xdr:to xmlns:xdr="http://schemas.openxmlformats.org/drawingml/2006/spreadsheetDrawing">
      <xdr:col>41</xdr:col>
      <xdr:colOff>101600</xdr:colOff>
      <xdr:row>98</xdr:row>
      <xdr:rowOff>24130</xdr:rowOff>
    </xdr:to>
    <xdr:sp macro="" textlink="">
      <xdr:nvSpPr>
        <xdr:cNvPr id="475" name="フローチャート: 判断 474"/>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15240</xdr:rowOff>
    </xdr:from>
    <xdr:ext cx="531495" cy="259080"/>
    <xdr:sp macro="" textlink="">
      <xdr:nvSpPr>
        <xdr:cNvPr id="476" name="テキスト ボックス 475"/>
        <xdr:cNvSpPr txBox="1"/>
      </xdr:nvSpPr>
      <xdr:spPr>
        <a:xfrm>
          <a:off x="7593965" y="16817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165100</xdr:colOff>
      <xdr:row>98</xdr:row>
      <xdr:rowOff>29210</xdr:rowOff>
    </xdr:to>
    <xdr:sp macro="" textlink="">
      <xdr:nvSpPr>
        <xdr:cNvPr id="477" name="フローチャート: 判断 476"/>
        <xdr:cNvSpPr/>
      </xdr:nvSpPr>
      <xdr:spPr>
        <a:xfrm>
          <a:off x="6921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19685</xdr:rowOff>
    </xdr:from>
    <xdr:ext cx="531495" cy="255905"/>
    <xdr:sp macro="" textlink="">
      <xdr:nvSpPr>
        <xdr:cNvPr id="478" name="テキスト ボックス 477"/>
        <xdr:cNvSpPr txBox="1"/>
      </xdr:nvSpPr>
      <xdr:spPr>
        <a:xfrm>
          <a:off x="6704965" y="16821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160020</xdr:rowOff>
    </xdr:from>
    <xdr:to xmlns:xdr="http://schemas.openxmlformats.org/drawingml/2006/spreadsheetDrawing">
      <xdr:col>55</xdr:col>
      <xdr:colOff>50800</xdr:colOff>
      <xdr:row>96</xdr:row>
      <xdr:rowOff>90170</xdr:rowOff>
    </xdr:to>
    <xdr:sp macro="" textlink="">
      <xdr:nvSpPr>
        <xdr:cNvPr id="484" name="楕円 483"/>
        <xdr:cNvSpPr/>
      </xdr:nvSpPr>
      <xdr:spPr>
        <a:xfrm>
          <a:off x="104267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11430</xdr:rowOff>
    </xdr:from>
    <xdr:ext cx="534670" cy="259080"/>
    <xdr:sp macro="" textlink="">
      <xdr:nvSpPr>
        <xdr:cNvPr id="485" name="土木費該当値テキスト"/>
        <xdr:cNvSpPr txBox="1"/>
      </xdr:nvSpPr>
      <xdr:spPr>
        <a:xfrm>
          <a:off x="1052830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96520</xdr:rowOff>
    </xdr:from>
    <xdr:to xmlns:xdr="http://schemas.openxmlformats.org/drawingml/2006/spreadsheetDrawing">
      <xdr:col>50</xdr:col>
      <xdr:colOff>165100</xdr:colOff>
      <xdr:row>97</xdr:row>
      <xdr:rowOff>26670</xdr:rowOff>
    </xdr:to>
    <xdr:sp macro="" textlink="">
      <xdr:nvSpPr>
        <xdr:cNvPr id="486" name="楕円 485"/>
        <xdr:cNvSpPr/>
      </xdr:nvSpPr>
      <xdr:spPr>
        <a:xfrm>
          <a:off x="958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43180</xdr:rowOff>
    </xdr:from>
    <xdr:ext cx="531495" cy="255905"/>
    <xdr:sp macro="" textlink="">
      <xdr:nvSpPr>
        <xdr:cNvPr id="487" name="テキスト ボックス 486"/>
        <xdr:cNvSpPr txBox="1"/>
      </xdr:nvSpPr>
      <xdr:spPr>
        <a:xfrm>
          <a:off x="9371965" y="16330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105410</xdr:rowOff>
    </xdr:from>
    <xdr:to xmlns:xdr="http://schemas.openxmlformats.org/drawingml/2006/spreadsheetDrawing">
      <xdr:col>46</xdr:col>
      <xdr:colOff>38100</xdr:colOff>
      <xdr:row>97</xdr:row>
      <xdr:rowOff>35560</xdr:rowOff>
    </xdr:to>
    <xdr:sp macro="" textlink="">
      <xdr:nvSpPr>
        <xdr:cNvPr id="488" name="楕円 487"/>
        <xdr:cNvSpPr/>
      </xdr:nvSpPr>
      <xdr:spPr>
        <a:xfrm>
          <a:off x="8699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52070</xdr:rowOff>
    </xdr:from>
    <xdr:ext cx="531495" cy="255905"/>
    <xdr:sp macro="" textlink="">
      <xdr:nvSpPr>
        <xdr:cNvPr id="489" name="テキスト ボックス 488"/>
        <xdr:cNvSpPr txBox="1"/>
      </xdr:nvSpPr>
      <xdr:spPr>
        <a:xfrm>
          <a:off x="8482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13335</xdr:rowOff>
    </xdr:from>
    <xdr:to xmlns:xdr="http://schemas.openxmlformats.org/drawingml/2006/spreadsheetDrawing">
      <xdr:col>41</xdr:col>
      <xdr:colOff>101600</xdr:colOff>
      <xdr:row>94</xdr:row>
      <xdr:rowOff>114935</xdr:rowOff>
    </xdr:to>
    <xdr:sp macro="" textlink="">
      <xdr:nvSpPr>
        <xdr:cNvPr id="490" name="楕円 489"/>
        <xdr:cNvSpPr/>
      </xdr:nvSpPr>
      <xdr:spPr>
        <a:xfrm>
          <a:off x="7810500" y="161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132080</xdr:rowOff>
    </xdr:from>
    <xdr:ext cx="531495" cy="255905"/>
    <xdr:sp macro="" textlink="">
      <xdr:nvSpPr>
        <xdr:cNvPr id="491" name="テキスト ボックス 490"/>
        <xdr:cNvSpPr txBox="1"/>
      </xdr:nvSpPr>
      <xdr:spPr>
        <a:xfrm>
          <a:off x="7593965" y="15905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13970</xdr:rowOff>
    </xdr:from>
    <xdr:to xmlns:xdr="http://schemas.openxmlformats.org/drawingml/2006/spreadsheetDrawing">
      <xdr:col>36</xdr:col>
      <xdr:colOff>165100</xdr:colOff>
      <xdr:row>93</xdr:row>
      <xdr:rowOff>115570</xdr:rowOff>
    </xdr:to>
    <xdr:sp macro="" textlink="">
      <xdr:nvSpPr>
        <xdr:cNvPr id="492" name="楕円 491"/>
        <xdr:cNvSpPr/>
      </xdr:nvSpPr>
      <xdr:spPr>
        <a:xfrm>
          <a:off x="6921500" y="159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132080</xdr:rowOff>
    </xdr:from>
    <xdr:ext cx="531495" cy="255905"/>
    <xdr:sp macro="" textlink="">
      <xdr:nvSpPr>
        <xdr:cNvPr id="493" name="テキスト ボックス 492"/>
        <xdr:cNvSpPr txBox="1"/>
      </xdr:nvSpPr>
      <xdr:spPr>
        <a:xfrm>
          <a:off x="6704965" y="15734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2" name="テキスト ボックス 50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504" name="テキスト ボックス 503"/>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5905"/>
    <xdr:sp macro="" textlink="">
      <xdr:nvSpPr>
        <xdr:cNvPr id="506" name="テキスト ボックス 505"/>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08" name="テキスト ボックス 507"/>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10" name="テキスト ボックス 509"/>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12" name="テキスト ボックス 511"/>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4" name="テキスト ボックス 513"/>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61595</xdr:rowOff>
    </xdr:from>
    <xdr:to xmlns:xdr="http://schemas.openxmlformats.org/drawingml/2006/spreadsheetDrawing">
      <xdr:col>85</xdr:col>
      <xdr:colOff>126365</xdr:colOff>
      <xdr:row>38</xdr:row>
      <xdr:rowOff>167640</xdr:rowOff>
    </xdr:to>
    <xdr:cxnSp macro="">
      <xdr:nvCxnSpPr>
        <xdr:cNvPr id="516" name="直線コネクタ 515"/>
        <xdr:cNvCxnSpPr/>
      </xdr:nvCxnSpPr>
      <xdr:spPr>
        <a:xfrm flipV="1">
          <a:off x="1631759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171450</xdr:rowOff>
    </xdr:from>
    <xdr:ext cx="469900" cy="259080"/>
    <xdr:sp macro="" textlink="">
      <xdr:nvSpPr>
        <xdr:cNvPr id="517" name="消防費最小値テキスト"/>
        <xdr:cNvSpPr txBox="1"/>
      </xdr:nvSpPr>
      <xdr:spPr>
        <a:xfrm>
          <a:off x="163703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167640</xdr:rowOff>
    </xdr:from>
    <xdr:to xmlns:xdr="http://schemas.openxmlformats.org/drawingml/2006/spreadsheetDrawing">
      <xdr:col>86</xdr:col>
      <xdr:colOff>25400</xdr:colOff>
      <xdr:row>38</xdr:row>
      <xdr:rowOff>167640</xdr:rowOff>
    </xdr:to>
    <xdr:cxnSp macro="">
      <xdr:nvCxnSpPr>
        <xdr:cNvPr id="518" name="直線コネクタ 517"/>
        <xdr:cNvCxnSpPr/>
      </xdr:nvCxnSpPr>
      <xdr:spPr>
        <a:xfrm>
          <a:off x="16230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8255</xdr:rowOff>
    </xdr:from>
    <xdr:ext cx="534670" cy="255905"/>
    <xdr:sp macro="" textlink="">
      <xdr:nvSpPr>
        <xdr:cNvPr id="519" name="消防費最大値テキスト"/>
        <xdr:cNvSpPr txBox="1"/>
      </xdr:nvSpPr>
      <xdr:spPr>
        <a:xfrm>
          <a:off x="16370300" y="5323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61595</xdr:rowOff>
    </xdr:from>
    <xdr:to xmlns:xdr="http://schemas.openxmlformats.org/drawingml/2006/spreadsheetDrawing">
      <xdr:col>86</xdr:col>
      <xdr:colOff>25400</xdr:colOff>
      <xdr:row>32</xdr:row>
      <xdr:rowOff>61595</xdr:rowOff>
    </xdr:to>
    <xdr:cxnSp macro="">
      <xdr:nvCxnSpPr>
        <xdr:cNvPr id="520" name="直線コネクタ 519"/>
        <xdr:cNvCxnSpPr/>
      </xdr:nvCxnSpPr>
      <xdr:spPr>
        <a:xfrm>
          <a:off x="16230600" y="554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24765</xdr:rowOff>
    </xdr:from>
    <xdr:to xmlns:xdr="http://schemas.openxmlformats.org/drawingml/2006/spreadsheetDrawing">
      <xdr:col>85</xdr:col>
      <xdr:colOff>127000</xdr:colOff>
      <xdr:row>38</xdr:row>
      <xdr:rowOff>47625</xdr:rowOff>
    </xdr:to>
    <xdr:cxnSp macro="">
      <xdr:nvCxnSpPr>
        <xdr:cNvPr id="521" name="直線コネクタ 520"/>
        <xdr:cNvCxnSpPr/>
      </xdr:nvCxnSpPr>
      <xdr:spPr>
        <a:xfrm>
          <a:off x="15481300" y="65398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52070</xdr:rowOff>
    </xdr:from>
    <xdr:ext cx="534670" cy="255905"/>
    <xdr:sp macro="" textlink="">
      <xdr:nvSpPr>
        <xdr:cNvPr id="522" name="消防費平均値テキスト"/>
        <xdr:cNvSpPr txBox="1"/>
      </xdr:nvSpPr>
      <xdr:spPr>
        <a:xfrm>
          <a:off x="16370300" y="62242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23" name="フローチャート: 判断 522"/>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24765</xdr:rowOff>
    </xdr:from>
    <xdr:to xmlns:xdr="http://schemas.openxmlformats.org/drawingml/2006/spreadsheetDrawing">
      <xdr:col>81</xdr:col>
      <xdr:colOff>50800</xdr:colOff>
      <xdr:row>38</xdr:row>
      <xdr:rowOff>55880</xdr:rowOff>
    </xdr:to>
    <xdr:cxnSp macro="">
      <xdr:nvCxnSpPr>
        <xdr:cNvPr id="524" name="直線コネクタ 523"/>
        <xdr:cNvCxnSpPr/>
      </xdr:nvCxnSpPr>
      <xdr:spPr>
        <a:xfrm flipV="1">
          <a:off x="14592300" y="65398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5" name="フローチャート: 判断 524"/>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155575</xdr:rowOff>
    </xdr:from>
    <xdr:ext cx="531495" cy="255905"/>
    <xdr:sp macro="" textlink="">
      <xdr:nvSpPr>
        <xdr:cNvPr id="526" name="テキスト ボックス 525"/>
        <xdr:cNvSpPr txBox="1"/>
      </xdr:nvSpPr>
      <xdr:spPr>
        <a:xfrm>
          <a:off x="15213965" y="6156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55880</xdr:rowOff>
    </xdr:from>
    <xdr:to xmlns:xdr="http://schemas.openxmlformats.org/drawingml/2006/spreadsheetDrawing">
      <xdr:col>76</xdr:col>
      <xdr:colOff>114300</xdr:colOff>
      <xdr:row>38</xdr:row>
      <xdr:rowOff>80010</xdr:rowOff>
    </xdr:to>
    <xdr:cxnSp macro="">
      <xdr:nvCxnSpPr>
        <xdr:cNvPr id="527" name="直線コネクタ 526"/>
        <xdr:cNvCxnSpPr/>
      </xdr:nvCxnSpPr>
      <xdr:spPr>
        <a:xfrm flipV="1">
          <a:off x="13703300" y="6570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528" name="フローチャート: 判断 527"/>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133985</xdr:rowOff>
    </xdr:from>
    <xdr:ext cx="531495" cy="255905"/>
    <xdr:sp macro="" textlink="">
      <xdr:nvSpPr>
        <xdr:cNvPr id="529" name="テキスト ボックス 528"/>
        <xdr:cNvSpPr txBox="1"/>
      </xdr:nvSpPr>
      <xdr:spPr>
        <a:xfrm>
          <a:off x="14324965" y="6134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77470</xdr:rowOff>
    </xdr:from>
    <xdr:to xmlns:xdr="http://schemas.openxmlformats.org/drawingml/2006/spreadsheetDrawing">
      <xdr:col>71</xdr:col>
      <xdr:colOff>177800</xdr:colOff>
      <xdr:row>38</xdr:row>
      <xdr:rowOff>80010</xdr:rowOff>
    </xdr:to>
    <xdr:cxnSp macro="">
      <xdr:nvCxnSpPr>
        <xdr:cNvPr id="530" name="直線コネクタ 529"/>
        <xdr:cNvCxnSpPr/>
      </xdr:nvCxnSpPr>
      <xdr:spPr>
        <a:xfrm>
          <a:off x="12814300" y="6592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36195</xdr:rowOff>
    </xdr:from>
    <xdr:to xmlns:xdr="http://schemas.openxmlformats.org/drawingml/2006/spreadsheetDrawing">
      <xdr:col>72</xdr:col>
      <xdr:colOff>38100</xdr:colOff>
      <xdr:row>37</xdr:row>
      <xdr:rowOff>137795</xdr:rowOff>
    </xdr:to>
    <xdr:sp macro="" textlink="">
      <xdr:nvSpPr>
        <xdr:cNvPr id="531" name="フローチャート: 判断 530"/>
        <xdr:cNvSpPr/>
      </xdr:nvSpPr>
      <xdr:spPr>
        <a:xfrm>
          <a:off x="13652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154940</xdr:rowOff>
    </xdr:from>
    <xdr:ext cx="531495" cy="255905"/>
    <xdr:sp macro="" textlink="">
      <xdr:nvSpPr>
        <xdr:cNvPr id="532" name="テキスト ボックス 531"/>
        <xdr:cNvSpPr txBox="1"/>
      </xdr:nvSpPr>
      <xdr:spPr>
        <a:xfrm>
          <a:off x="13435965" y="6155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62230</xdr:rowOff>
    </xdr:from>
    <xdr:to xmlns:xdr="http://schemas.openxmlformats.org/drawingml/2006/spreadsheetDrawing">
      <xdr:col>67</xdr:col>
      <xdr:colOff>101600</xdr:colOff>
      <xdr:row>37</xdr:row>
      <xdr:rowOff>163830</xdr:rowOff>
    </xdr:to>
    <xdr:sp macro="" textlink="">
      <xdr:nvSpPr>
        <xdr:cNvPr id="533" name="フローチャート: 判断 532"/>
        <xdr:cNvSpPr/>
      </xdr:nvSpPr>
      <xdr:spPr>
        <a:xfrm>
          <a:off x="1276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8890</xdr:rowOff>
    </xdr:from>
    <xdr:ext cx="531495" cy="255905"/>
    <xdr:sp macro="" textlink="">
      <xdr:nvSpPr>
        <xdr:cNvPr id="534" name="テキスト ボックス 533"/>
        <xdr:cNvSpPr txBox="1"/>
      </xdr:nvSpPr>
      <xdr:spPr>
        <a:xfrm>
          <a:off x="12546965" y="618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168275</xdr:rowOff>
    </xdr:from>
    <xdr:to xmlns:xdr="http://schemas.openxmlformats.org/drawingml/2006/spreadsheetDrawing">
      <xdr:col>85</xdr:col>
      <xdr:colOff>177800</xdr:colOff>
      <xdr:row>38</xdr:row>
      <xdr:rowOff>98425</xdr:rowOff>
    </xdr:to>
    <xdr:sp macro="" textlink="">
      <xdr:nvSpPr>
        <xdr:cNvPr id="540" name="楕円 539"/>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83185</xdr:rowOff>
    </xdr:from>
    <xdr:ext cx="534670" cy="259080"/>
    <xdr:sp macro="" textlink="">
      <xdr:nvSpPr>
        <xdr:cNvPr id="541" name="消防費該当値テキスト"/>
        <xdr:cNvSpPr txBox="1"/>
      </xdr:nvSpPr>
      <xdr:spPr>
        <a:xfrm>
          <a:off x="16370300" y="642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542" name="楕円 541"/>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66675</xdr:rowOff>
    </xdr:from>
    <xdr:ext cx="531495" cy="255905"/>
    <xdr:sp macro="" textlink="">
      <xdr:nvSpPr>
        <xdr:cNvPr id="543" name="テキスト ボックス 542"/>
        <xdr:cNvSpPr txBox="1"/>
      </xdr:nvSpPr>
      <xdr:spPr>
        <a:xfrm>
          <a:off x="15213965" y="6581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5080</xdr:rowOff>
    </xdr:from>
    <xdr:to xmlns:xdr="http://schemas.openxmlformats.org/drawingml/2006/spreadsheetDrawing">
      <xdr:col>76</xdr:col>
      <xdr:colOff>165100</xdr:colOff>
      <xdr:row>38</xdr:row>
      <xdr:rowOff>106680</xdr:rowOff>
    </xdr:to>
    <xdr:sp macro="" textlink="">
      <xdr:nvSpPr>
        <xdr:cNvPr id="544" name="楕円 543"/>
        <xdr:cNvSpPr/>
      </xdr:nvSpPr>
      <xdr:spPr>
        <a:xfrm>
          <a:off x="1454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97790</xdr:rowOff>
    </xdr:from>
    <xdr:ext cx="531495" cy="255905"/>
    <xdr:sp macro="" textlink="">
      <xdr:nvSpPr>
        <xdr:cNvPr id="545" name="テキスト ボックス 544"/>
        <xdr:cNvSpPr txBox="1"/>
      </xdr:nvSpPr>
      <xdr:spPr>
        <a:xfrm>
          <a:off x="14324965" y="6612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130810</xdr:rowOff>
    </xdr:to>
    <xdr:sp macro="" textlink="">
      <xdr:nvSpPr>
        <xdr:cNvPr id="546" name="楕円 545"/>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121920</xdr:rowOff>
    </xdr:from>
    <xdr:ext cx="531495" cy="255905"/>
    <xdr:sp macro="" textlink="">
      <xdr:nvSpPr>
        <xdr:cNvPr id="547" name="テキスト ボックス 546"/>
        <xdr:cNvSpPr txBox="1"/>
      </xdr:nvSpPr>
      <xdr:spPr>
        <a:xfrm>
          <a:off x="13435965" y="6637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26670</xdr:rowOff>
    </xdr:from>
    <xdr:to xmlns:xdr="http://schemas.openxmlformats.org/drawingml/2006/spreadsheetDrawing">
      <xdr:col>67</xdr:col>
      <xdr:colOff>101600</xdr:colOff>
      <xdr:row>38</xdr:row>
      <xdr:rowOff>128270</xdr:rowOff>
    </xdr:to>
    <xdr:sp macro="" textlink="">
      <xdr:nvSpPr>
        <xdr:cNvPr id="548" name="楕円 547"/>
        <xdr:cNvSpPr/>
      </xdr:nvSpPr>
      <xdr:spPr>
        <a:xfrm>
          <a:off x="12763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119380</xdr:rowOff>
    </xdr:from>
    <xdr:ext cx="531495" cy="259080"/>
    <xdr:sp macro="" textlink="">
      <xdr:nvSpPr>
        <xdr:cNvPr id="549" name="テキスト ボックス 548"/>
        <xdr:cNvSpPr txBox="1"/>
      </xdr:nvSpPr>
      <xdr:spPr>
        <a:xfrm>
          <a:off x="12546965" y="6634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8" name="テキスト ボックス 55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5905"/>
    <xdr:sp macro="" textlink="">
      <xdr:nvSpPr>
        <xdr:cNvPr id="560" name="テキスト ボックス 559"/>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905"/>
    <xdr:sp macro="" textlink="">
      <xdr:nvSpPr>
        <xdr:cNvPr id="566" name="テキスト ボックス 565"/>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70" name="テキスト ボックス 569"/>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59690</xdr:rowOff>
    </xdr:from>
    <xdr:to xmlns:xdr="http://schemas.openxmlformats.org/drawingml/2006/spreadsheetDrawing">
      <xdr:col>85</xdr:col>
      <xdr:colOff>126365</xdr:colOff>
      <xdr:row>58</xdr:row>
      <xdr:rowOff>106680</xdr:rowOff>
    </xdr:to>
    <xdr:cxnSp macro="">
      <xdr:nvCxnSpPr>
        <xdr:cNvPr id="574" name="直線コネクタ 573"/>
        <xdr:cNvCxnSpPr/>
      </xdr:nvCxnSpPr>
      <xdr:spPr>
        <a:xfrm flipV="1">
          <a:off x="1631759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110490</xdr:rowOff>
    </xdr:from>
    <xdr:ext cx="534670" cy="255905"/>
    <xdr:sp macro="" textlink="">
      <xdr:nvSpPr>
        <xdr:cNvPr id="575" name="教育費最小値テキスト"/>
        <xdr:cNvSpPr txBox="1"/>
      </xdr:nvSpPr>
      <xdr:spPr>
        <a:xfrm>
          <a:off x="16370300" y="10054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106680</xdr:rowOff>
    </xdr:from>
    <xdr:to xmlns:xdr="http://schemas.openxmlformats.org/drawingml/2006/spreadsheetDrawing">
      <xdr:col>86</xdr:col>
      <xdr:colOff>25400</xdr:colOff>
      <xdr:row>58</xdr:row>
      <xdr:rowOff>106680</xdr:rowOff>
    </xdr:to>
    <xdr:cxnSp macro="">
      <xdr:nvCxnSpPr>
        <xdr:cNvPr id="576" name="直線コネクタ 575"/>
        <xdr:cNvCxnSpPr/>
      </xdr:nvCxnSpPr>
      <xdr:spPr>
        <a:xfrm>
          <a:off x="16230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6350</xdr:rowOff>
    </xdr:from>
    <xdr:ext cx="534670" cy="255905"/>
    <xdr:sp macro="" textlink="">
      <xdr:nvSpPr>
        <xdr:cNvPr id="577" name="教育費最大値テキスト"/>
        <xdr:cNvSpPr txBox="1"/>
      </xdr:nvSpPr>
      <xdr:spPr>
        <a:xfrm>
          <a:off x="16370300" y="8578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59690</xdr:rowOff>
    </xdr:from>
    <xdr:to xmlns:xdr="http://schemas.openxmlformats.org/drawingml/2006/spreadsheetDrawing">
      <xdr:col>86</xdr:col>
      <xdr:colOff>25400</xdr:colOff>
      <xdr:row>51</xdr:row>
      <xdr:rowOff>59690</xdr:rowOff>
    </xdr:to>
    <xdr:cxnSp macro="">
      <xdr:nvCxnSpPr>
        <xdr:cNvPr id="578" name="直線コネクタ 577"/>
        <xdr:cNvCxnSpPr/>
      </xdr:nvCxnSpPr>
      <xdr:spPr>
        <a:xfrm>
          <a:off x="16230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85090</xdr:rowOff>
    </xdr:from>
    <xdr:to xmlns:xdr="http://schemas.openxmlformats.org/drawingml/2006/spreadsheetDrawing">
      <xdr:col>85</xdr:col>
      <xdr:colOff>127000</xdr:colOff>
      <xdr:row>57</xdr:row>
      <xdr:rowOff>98425</xdr:rowOff>
    </xdr:to>
    <xdr:cxnSp macro="">
      <xdr:nvCxnSpPr>
        <xdr:cNvPr id="579" name="直線コネクタ 578"/>
        <xdr:cNvCxnSpPr/>
      </xdr:nvCxnSpPr>
      <xdr:spPr>
        <a:xfrm flipV="1">
          <a:off x="15481300" y="98577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162560</xdr:rowOff>
    </xdr:from>
    <xdr:ext cx="534670" cy="259080"/>
    <xdr:sp macro="" textlink="">
      <xdr:nvSpPr>
        <xdr:cNvPr id="580"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81" name="フローチャート: 判断 580"/>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13335</xdr:rowOff>
    </xdr:from>
    <xdr:to xmlns:xdr="http://schemas.openxmlformats.org/drawingml/2006/spreadsheetDrawing">
      <xdr:col>81</xdr:col>
      <xdr:colOff>50800</xdr:colOff>
      <xdr:row>57</xdr:row>
      <xdr:rowOff>98425</xdr:rowOff>
    </xdr:to>
    <xdr:cxnSp macro="">
      <xdr:nvCxnSpPr>
        <xdr:cNvPr id="582" name="直線コネクタ 581"/>
        <xdr:cNvCxnSpPr/>
      </xdr:nvCxnSpPr>
      <xdr:spPr>
        <a:xfrm>
          <a:off x="14592300" y="978598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162560</xdr:rowOff>
    </xdr:from>
    <xdr:to xmlns:xdr="http://schemas.openxmlformats.org/drawingml/2006/spreadsheetDrawing">
      <xdr:col>81</xdr:col>
      <xdr:colOff>101600</xdr:colOff>
      <xdr:row>56</xdr:row>
      <xdr:rowOff>92710</xdr:rowOff>
    </xdr:to>
    <xdr:sp macro="" textlink="">
      <xdr:nvSpPr>
        <xdr:cNvPr id="583" name="フローチャート: 判断 582"/>
        <xdr:cNvSpPr/>
      </xdr:nvSpPr>
      <xdr:spPr>
        <a:xfrm>
          <a:off x="15430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109220</xdr:rowOff>
    </xdr:from>
    <xdr:ext cx="531495" cy="255905"/>
    <xdr:sp macro="" textlink="">
      <xdr:nvSpPr>
        <xdr:cNvPr id="584" name="テキスト ボックス 583"/>
        <xdr:cNvSpPr txBox="1"/>
      </xdr:nvSpPr>
      <xdr:spPr>
        <a:xfrm>
          <a:off x="15213965" y="9367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13335</xdr:rowOff>
    </xdr:from>
    <xdr:to xmlns:xdr="http://schemas.openxmlformats.org/drawingml/2006/spreadsheetDrawing">
      <xdr:col>76</xdr:col>
      <xdr:colOff>114300</xdr:colOff>
      <xdr:row>57</xdr:row>
      <xdr:rowOff>112395</xdr:rowOff>
    </xdr:to>
    <xdr:cxnSp macro="">
      <xdr:nvCxnSpPr>
        <xdr:cNvPr id="585" name="直線コネクタ 584"/>
        <xdr:cNvCxnSpPr/>
      </xdr:nvCxnSpPr>
      <xdr:spPr>
        <a:xfrm flipV="1">
          <a:off x="13703300" y="978598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55880</xdr:rowOff>
    </xdr:from>
    <xdr:to xmlns:xdr="http://schemas.openxmlformats.org/drawingml/2006/spreadsheetDrawing">
      <xdr:col>76</xdr:col>
      <xdr:colOff>165100</xdr:colOff>
      <xdr:row>55</xdr:row>
      <xdr:rowOff>157480</xdr:rowOff>
    </xdr:to>
    <xdr:sp macro="" textlink="">
      <xdr:nvSpPr>
        <xdr:cNvPr id="586" name="フローチャート: 判断 585"/>
        <xdr:cNvSpPr/>
      </xdr:nvSpPr>
      <xdr:spPr>
        <a:xfrm>
          <a:off x="145415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2540</xdr:rowOff>
    </xdr:from>
    <xdr:ext cx="531495" cy="259080"/>
    <xdr:sp macro="" textlink="">
      <xdr:nvSpPr>
        <xdr:cNvPr id="587" name="テキスト ボックス 586"/>
        <xdr:cNvSpPr txBox="1"/>
      </xdr:nvSpPr>
      <xdr:spPr>
        <a:xfrm>
          <a:off x="14324965" y="9260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xdr:rowOff>
    </xdr:from>
    <xdr:to xmlns:xdr="http://schemas.openxmlformats.org/drawingml/2006/spreadsheetDrawing">
      <xdr:col>71</xdr:col>
      <xdr:colOff>177800</xdr:colOff>
      <xdr:row>57</xdr:row>
      <xdr:rowOff>112395</xdr:rowOff>
    </xdr:to>
    <xdr:cxnSp macro="">
      <xdr:nvCxnSpPr>
        <xdr:cNvPr id="588" name="直線コネクタ 587"/>
        <xdr:cNvCxnSpPr/>
      </xdr:nvCxnSpPr>
      <xdr:spPr>
        <a:xfrm>
          <a:off x="12814300" y="97732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1905</xdr:rowOff>
    </xdr:from>
    <xdr:to xmlns:xdr="http://schemas.openxmlformats.org/drawingml/2006/spreadsheetDrawing">
      <xdr:col>72</xdr:col>
      <xdr:colOff>38100</xdr:colOff>
      <xdr:row>56</xdr:row>
      <xdr:rowOff>103505</xdr:rowOff>
    </xdr:to>
    <xdr:sp macro="" textlink="">
      <xdr:nvSpPr>
        <xdr:cNvPr id="589" name="フローチャート: 判断 588"/>
        <xdr:cNvSpPr/>
      </xdr:nvSpPr>
      <xdr:spPr>
        <a:xfrm>
          <a:off x="13652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120650</xdr:rowOff>
    </xdr:from>
    <xdr:ext cx="531495" cy="255905"/>
    <xdr:sp macro="" textlink="">
      <xdr:nvSpPr>
        <xdr:cNvPr id="590" name="テキスト ボックス 589"/>
        <xdr:cNvSpPr txBox="1"/>
      </xdr:nvSpPr>
      <xdr:spPr>
        <a:xfrm>
          <a:off x="13435965" y="9378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59690</xdr:rowOff>
    </xdr:from>
    <xdr:to xmlns:xdr="http://schemas.openxmlformats.org/drawingml/2006/spreadsheetDrawing">
      <xdr:col>67</xdr:col>
      <xdr:colOff>101600</xdr:colOff>
      <xdr:row>56</xdr:row>
      <xdr:rowOff>161290</xdr:rowOff>
    </xdr:to>
    <xdr:sp macro="" textlink="">
      <xdr:nvSpPr>
        <xdr:cNvPr id="591" name="フローチャート: 判断 590"/>
        <xdr:cNvSpPr/>
      </xdr:nvSpPr>
      <xdr:spPr>
        <a:xfrm>
          <a:off x="12763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6350</xdr:rowOff>
    </xdr:from>
    <xdr:ext cx="531495" cy="255905"/>
    <xdr:sp macro="" textlink="">
      <xdr:nvSpPr>
        <xdr:cNvPr id="592" name="テキスト ボックス 591"/>
        <xdr:cNvSpPr txBox="1"/>
      </xdr:nvSpPr>
      <xdr:spPr>
        <a:xfrm>
          <a:off x="12546965" y="9436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34290</xdr:rowOff>
    </xdr:from>
    <xdr:to xmlns:xdr="http://schemas.openxmlformats.org/drawingml/2006/spreadsheetDrawing">
      <xdr:col>85</xdr:col>
      <xdr:colOff>177800</xdr:colOff>
      <xdr:row>57</xdr:row>
      <xdr:rowOff>135890</xdr:rowOff>
    </xdr:to>
    <xdr:sp macro="" textlink="">
      <xdr:nvSpPr>
        <xdr:cNvPr id="598" name="楕円 597"/>
        <xdr:cNvSpPr/>
      </xdr:nvSpPr>
      <xdr:spPr>
        <a:xfrm>
          <a:off x="16268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12700</xdr:rowOff>
    </xdr:from>
    <xdr:ext cx="534670" cy="259080"/>
    <xdr:sp macro="" textlink="">
      <xdr:nvSpPr>
        <xdr:cNvPr id="599" name="教育費該当値テキスト"/>
        <xdr:cNvSpPr txBox="1"/>
      </xdr:nvSpPr>
      <xdr:spPr>
        <a:xfrm>
          <a:off x="16370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47625</xdr:rowOff>
    </xdr:from>
    <xdr:to xmlns:xdr="http://schemas.openxmlformats.org/drawingml/2006/spreadsheetDrawing">
      <xdr:col>81</xdr:col>
      <xdr:colOff>101600</xdr:colOff>
      <xdr:row>57</xdr:row>
      <xdr:rowOff>149225</xdr:rowOff>
    </xdr:to>
    <xdr:sp macro="" textlink="">
      <xdr:nvSpPr>
        <xdr:cNvPr id="600" name="楕円 599"/>
        <xdr:cNvSpPr/>
      </xdr:nvSpPr>
      <xdr:spPr>
        <a:xfrm>
          <a:off x="1543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140335</xdr:rowOff>
    </xdr:from>
    <xdr:ext cx="531495" cy="259080"/>
    <xdr:sp macro="" textlink="">
      <xdr:nvSpPr>
        <xdr:cNvPr id="601" name="テキスト ボックス 600"/>
        <xdr:cNvSpPr txBox="1"/>
      </xdr:nvSpPr>
      <xdr:spPr>
        <a:xfrm>
          <a:off x="15213965" y="9912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133985</xdr:rowOff>
    </xdr:from>
    <xdr:to xmlns:xdr="http://schemas.openxmlformats.org/drawingml/2006/spreadsheetDrawing">
      <xdr:col>76</xdr:col>
      <xdr:colOff>165100</xdr:colOff>
      <xdr:row>57</xdr:row>
      <xdr:rowOff>64135</xdr:rowOff>
    </xdr:to>
    <xdr:sp macro="" textlink="">
      <xdr:nvSpPr>
        <xdr:cNvPr id="602" name="楕円 601"/>
        <xdr:cNvSpPr/>
      </xdr:nvSpPr>
      <xdr:spPr>
        <a:xfrm>
          <a:off x="1454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55245</xdr:rowOff>
    </xdr:from>
    <xdr:ext cx="531495" cy="255905"/>
    <xdr:sp macro="" textlink="">
      <xdr:nvSpPr>
        <xdr:cNvPr id="603" name="テキスト ボックス 602"/>
        <xdr:cNvSpPr txBox="1"/>
      </xdr:nvSpPr>
      <xdr:spPr>
        <a:xfrm>
          <a:off x="14324965" y="9827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61595</xdr:rowOff>
    </xdr:from>
    <xdr:to xmlns:xdr="http://schemas.openxmlformats.org/drawingml/2006/spreadsheetDrawing">
      <xdr:col>72</xdr:col>
      <xdr:colOff>38100</xdr:colOff>
      <xdr:row>57</xdr:row>
      <xdr:rowOff>163195</xdr:rowOff>
    </xdr:to>
    <xdr:sp macro="" textlink="">
      <xdr:nvSpPr>
        <xdr:cNvPr id="604" name="楕円 603"/>
        <xdr:cNvSpPr/>
      </xdr:nvSpPr>
      <xdr:spPr>
        <a:xfrm>
          <a:off x="13652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154940</xdr:rowOff>
    </xdr:from>
    <xdr:ext cx="531495" cy="255905"/>
    <xdr:sp macro="" textlink="">
      <xdr:nvSpPr>
        <xdr:cNvPr id="605" name="テキスト ボックス 604"/>
        <xdr:cNvSpPr txBox="1"/>
      </xdr:nvSpPr>
      <xdr:spPr>
        <a:xfrm>
          <a:off x="13435965" y="9927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121285</xdr:rowOff>
    </xdr:from>
    <xdr:to xmlns:xdr="http://schemas.openxmlformats.org/drawingml/2006/spreadsheetDrawing">
      <xdr:col>67</xdr:col>
      <xdr:colOff>101600</xdr:colOff>
      <xdr:row>57</xdr:row>
      <xdr:rowOff>52070</xdr:rowOff>
    </xdr:to>
    <xdr:sp macro="" textlink="">
      <xdr:nvSpPr>
        <xdr:cNvPr id="606" name="楕円 605"/>
        <xdr:cNvSpPr/>
      </xdr:nvSpPr>
      <xdr:spPr>
        <a:xfrm>
          <a:off x="12763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42545</xdr:rowOff>
    </xdr:from>
    <xdr:ext cx="531495" cy="255905"/>
    <xdr:sp macro="" textlink="">
      <xdr:nvSpPr>
        <xdr:cNvPr id="607" name="テキスト ボックス 606"/>
        <xdr:cNvSpPr txBox="1"/>
      </xdr:nvSpPr>
      <xdr:spPr>
        <a:xfrm>
          <a:off x="12546965" y="9815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19" name="テキスト ボックス 618"/>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5905"/>
    <xdr:sp macro="" textlink="">
      <xdr:nvSpPr>
        <xdr:cNvPr id="621" name="テキスト ボックス 620"/>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5905"/>
    <xdr:sp macro="" textlink="">
      <xdr:nvSpPr>
        <xdr:cNvPr id="623" name="テキスト ボックス 622"/>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5905"/>
    <xdr:sp macro="" textlink="">
      <xdr:nvSpPr>
        <xdr:cNvPr id="625" name="テキスト ボックス 624"/>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5905"/>
    <xdr:sp macro="" textlink="">
      <xdr:nvSpPr>
        <xdr:cNvPr id="627" name="テキスト ボックス 626"/>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48260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147320</xdr:rowOff>
    </xdr:from>
    <xdr:ext cx="249555" cy="259080"/>
    <xdr:sp macro="" textlink="">
      <xdr:nvSpPr>
        <xdr:cNvPr id="630" name="災害復旧費最小値テキスト"/>
        <xdr:cNvSpPr txBox="1"/>
      </xdr:nvSpPr>
      <xdr:spPr>
        <a:xfrm>
          <a:off x="16370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166370</xdr:rowOff>
    </xdr:from>
    <xdr:ext cx="534670" cy="255905"/>
    <xdr:sp macro="" textlink="">
      <xdr:nvSpPr>
        <xdr:cNvPr id="632" name="災害復旧費最大値テキスト"/>
        <xdr:cNvSpPr txBox="1"/>
      </xdr:nvSpPr>
      <xdr:spPr>
        <a:xfrm>
          <a:off x="16370300" y="12167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48260</xdr:rowOff>
    </xdr:from>
    <xdr:to xmlns:xdr="http://schemas.openxmlformats.org/drawingml/2006/spreadsheetDrawing">
      <xdr:col>86</xdr:col>
      <xdr:colOff>25400</xdr:colOff>
      <xdr:row>72</xdr:row>
      <xdr:rowOff>48260</xdr:rowOff>
    </xdr:to>
    <xdr:cxnSp macro="">
      <xdr:nvCxnSpPr>
        <xdr:cNvPr id="633" name="直線コネクタ 632"/>
        <xdr:cNvCxnSpPr/>
      </xdr:nvCxnSpPr>
      <xdr:spPr>
        <a:xfrm>
          <a:off x="16230600" y="1239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66675</xdr:rowOff>
    </xdr:from>
    <xdr:to xmlns:xdr="http://schemas.openxmlformats.org/drawingml/2006/spreadsheetDrawing">
      <xdr:col>85</xdr:col>
      <xdr:colOff>127000</xdr:colOff>
      <xdr:row>77</xdr:row>
      <xdr:rowOff>43180</xdr:rowOff>
    </xdr:to>
    <xdr:cxnSp macro="">
      <xdr:nvCxnSpPr>
        <xdr:cNvPr id="634" name="直線コネクタ 633"/>
        <xdr:cNvCxnSpPr/>
      </xdr:nvCxnSpPr>
      <xdr:spPr>
        <a:xfrm flipV="1">
          <a:off x="15481300" y="12925425"/>
          <a:ext cx="8382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20320</xdr:rowOff>
    </xdr:from>
    <xdr:ext cx="469900" cy="255905"/>
    <xdr:sp macro="" textlink="">
      <xdr:nvSpPr>
        <xdr:cNvPr id="635" name="災害復旧費平均値テキスト"/>
        <xdr:cNvSpPr txBox="1"/>
      </xdr:nvSpPr>
      <xdr:spPr>
        <a:xfrm>
          <a:off x="16370300" y="13393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36" name="フローチャート: 判断 63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97790</xdr:rowOff>
    </xdr:from>
    <xdr:to xmlns:xdr="http://schemas.openxmlformats.org/drawingml/2006/spreadsheetDrawing">
      <xdr:col>81</xdr:col>
      <xdr:colOff>50800</xdr:colOff>
      <xdr:row>77</xdr:row>
      <xdr:rowOff>43180</xdr:rowOff>
    </xdr:to>
    <xdr:cxnSp macro="">
      <xdr:nvCxnSpPr>
        <xdr:cNvPr id="637" name="直線コネクタ 636"/>
        <xdr:cNvCxnSpPr/>
      </xdr:nvCxnSpPr>
      <xdr:spPr>
        <a:xfrm>
          <a:off x="14592300" y="1312799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38" name="フローチャート: 判断 637"/>
        <xdr:cNvSpPr/>
      </xdr:nvSpPr>
      <xdr:spPr>
        <a:xfrm>
          <a:off x="15430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132080</xdr:rowOff>
    </xdr:from>
    <xdr:ext cx="466725" cy="255905"/>
    <xdr:sp macro="" textlink="">
      <xdr:nvSpPr>
        <xdr:cNvPr id="639" name="テキスト ボックス 638"/>
        <xdr:cNvSpPr txBox="1"/>
      </xdr:nvSpPr>
      <xdr:spPr>
        <a:xfrm>
          <a:off x="15246350" y="13505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97790</xdr:rowOff>
    </xdr:from>
    <xdr:to xmlns:xdr="http://schemas.openxmlformats.org/drawingml/2006/spreadsheetDrawing">
      <xdr:col>76</xdr:col>
      <xdr:colOff>114300</xdr:colOff>
      <xdr:row>78</xdr:row>
      <xdr:rowOff>113030</xdr:rowOff>
    </xdr:to>
    <xdr:cxnSp macro="">
      <xdr:nvCxnSpPr>
        <xdr:cNvPr id="640" name="直線コネクタ 639"/>
        <xdr:cNvCxnSpPr/>
      </xdr:nvCxnSpPr>
      <xdr:spPr>
        <a:xfrm flipV="1">
          <a:off x="13703300" y="1312799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43180</xdr:rowOff>
    </xdr:from>
    <xdr:to xmlns:xdr="http://schemas.openxmlformats.org/drawingml/2006/spreadsheetDrawing">
      <xdr:col>76</xdr:col>
      <xdr:colOff>165100</xdr:colOff>
      <xdr:row>78</xdr:row>
      <xdr:rowOff>144780</xdr:rowOff>
    </xdr:to>
    <xdr:sp macro="" textlink="">
      <xdr:nvSpPr>
        <xdr:cNvPr id="641" name="フローチャート: 判断 640"/>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135890</xdr:rowOff>
    </xdr:from>
    <xdr:ext cx="378460" cy="259080"/>
    <xdr:sp macro="" textlink="">
      <xdr:nvSpPr>
        <xdr:cNvPr id="642" name="テキスト ボックス 641"/>
        <xdr:cNvSpPr txBox="1"/>
      </xdr:nvSpPr>
      <xdr:spPr>
        <a:xfrm>
          <a:off x="14403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113030</xdr:rowOff>
    </xdr:from>
    <xdr:to xmlns:xdr="http://schemas.openxmlformats.org/drawingml/2006/spreadsheetDrawing">
      <xdr:col>71</xdr:col>
      <xdr:colOff>177800</xdr:colOff>
      <xdr:row>78</xdr:row>
      <xdr:rowOff>116840</xdr:rowOff>
    </xdr:to>
    <xdr:cxnSp macro="">
      <xdr:nvCxnSpPr>
        <xdr:cNvPr id="643" name="直線コネクタ 642"/>
        <xdr:cNvCxnSpPr/>
      </xdr:nvCxnSpPr>
      <xdr:spPr>
        <a:xfrm flipV="1">
          <a:off x="12814300" y="13486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29845</xdr:rowOff>
    </xdr:from>
    <xdr:to xmlns:xdr="http://schemas.openxmlformats.org/drawingml/2006/spreadsheetDrawing">
      <xdr:col>72</xdr:col>
      <xdr:colOff>38100</xdr:colOff>
      <xdr:row>78</xdr:row>
      <xdr:rowOff>132080</xdr:rowOff>
    </xdr:to>
    <xdr:sp macro="" textlink="">
      <xdr:nvSpPr>
        <xdr:cNvPr id="644" name="フローチャート: 判断 643"/>
        <xdr:cNvSpPr/>
      </xdr:nvSpPr>
      <xdr:spPr>
        <a:xfrm>
          <a:off x="13652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147955</xdr:rowOff>
    </xdr:from>
    <xdr:ext cx="466725" cy="258445"/>
    <xdr:sp macro="" textlink="">
      <xdr:nvSpPr>
        <xdr:cNvPr id="645" name="テキスト ボックス 644"/>
        <xdr:cNvSpPr txBox="1"/>
      </xdr:nvSpPr>
      <xdr:spPr>
        <a:xfrm>
          <a:off x="13468350" y="131781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6" name="フローチャート: 判断 645"/>
        <xdr:cNvSpPr/>
      </xdr:nvSpPr>
      <xdr:spPr>
        <a:xfrm>
          <a:off x="12763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6725" cy="259080"/>
    <xdr:sp macro="" textlink="">
      <xdr:nvSpPr>
        <xdr:cNvPr id="647" name="テキスト ボックス 646"/>
        <xdr:cNvSpPr txBox="1"/>
      </xdr:nvSpPr>
      <xdr:spPr>
        <a:xfrm>
          <a:off x="12579350" y="13161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15875</xdr:rowOff>
    </xdr:from>
    <xdr:to xmlns:xdr="http://schemas.openxmlformats.org/drawingml/2006/spreadsheetDrawing">
      <xdr:col>85</xdr:col>
      <xdr:colOff>177800</xdr:colOff>
      <xdr:row>75</xdr:row>
      <xdr:rowOff>117475</xdr:rowOff>
    </xdr:to>
    <xdr:sp macro="" textlink="">
      <xdr:nvSpPr>
        <xdr:cNvPr id="653" name="楕円 652"/>
        <xdr:cNvSpPr/>
      </xdr:nvSpPr>
      <xdr:spPr>
        <a:xfrm>
          <a:off x="162687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38735</xdr:rowOff>
    </xdr:from>
    <xdr:ext cx="534670" cy="259080"/>
    <xdr:sp macro="" textlink="">
      <xdr:nvSpPr>
        <xdr:cNvPr id="654" name="災害復旧費該当値テキスト"/>
        <xdr:cNvSpPr txBox="1"/>
      </xdr:nvSpPr>
      <xdr:spPr>
        <a:xfrm>
          <a:off x="16370300" y="1272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163830</xdr:rowOff>
    </xdr:from>
    <xdr:to xmlns:xdr="http://schemas.openxmlformats.org/drawingml/2006/spreadsheetDrawing">
      <xdr:col>81</xdr:col>
      <xdr:colOff>101600</xdr:colOff>
      <xdr:row>77</xdr:row>
      <xdr:rowOff>93980</xdr:rowOff>
    </xdr:to>
    <xdr:sp macro="" textlink="">
      <xdr:nvSpPr>
        <xdr:cNvPr id="655" name="楕円 654"/>
        <xdr:cNvSpPr/>
      </xdr:nvSpPr>
      <xdr:spPr>
        <a:xfrm>
          <a:off x="15430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110490</xdr:rowOff>
    </xdr:from>
    <xdr:ext cx="466725" cy="255905"/>
    <xdr:sp macro="" textlink="">
      <xdr:nvSpPr>
        <xdr:cNvPr id="656" name="テキスト ボックス 655"/>
        <xdr:cNvSpPr txBox="1"/>
      </xdr:nvSpPr>
      <xdr:spPr>
        <a:xfrm>
          <a:off x="15246350" y="12969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46990</xdr:rowOff>
    </xdr:from>
    <xdr:to xmlns:xdr="http://schemas.openxmlformats.org/drawingml/2006/spreadsheetDrawing">
      <xdr:col>76</xdr:col>
      <xdr:colOff>165100</xdr:colOff>
      <xdr:row>76</xdr:row>
      <xdr:rowOff>148590</xdr:rowOff>
    </xdr:to>
    <xdr:sp macro="" textlink="">
      <xdr:nvSpPr>
        <xdr:cNvPr id="657" name="楕円 656"/>
        <xdr:cNvSpPr/>
      </xdr:nvSpPr>
      <xdr:spPr>
        <a:xfrm>
          <a:off x="14541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74</xdr:row>
      <xdr:rowOff>165100</xdr:rowOff>
    </xdr:from>
    <xdr:ext cx="466725" cy="259080"/>
    <xdr:sp macro="" textlink="">
      <xdr:nvSpPr>
        <xdr:cNvPr id="658" name="テキスト ボックス 657"/>
        <xdr:cNvSpPr txBox="1"/>
      </xdr:nvSpPr>
      <xdr:spPr>
        <a:xfrm>
          <a:off x="14357350" y="12852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59" name="楕円 658"/>
        <xdr:cNvSpPr/>
      </xdr:nvSpPr>
      <xdr:spPr>
        <a:xfrm>
          <a:off x="13652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154940</xdr:rowOff>
    </xdr:from>
    <xdr:ext cx="378460" cy="255905"/>
    <xdr:sp macro="" textlink="">
      <xdr:nvSpPr>
        <xdr:cNvPr id="660" name="テキスト ボックス 659"/>
        <xdr:cNvSpPr txBox="1"/>
      </xdr:nvSpPr>
      <xdr:spPr>
        <a:xfrm>
          <a:off x="13514070" y="135280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66040</xdr:rowOff>
    </xdr:from>
    <xdr:to xmlns:xdr="http://schemas.openxmlformats.org/drawingml/2006/spreadsheetDrawing">
      <xdr:col>67</xdr:col>
      <xdr:colOff>101600</xdr:colOff>
      <xdr:row>78</xdr:row>
      <xdr:rowOff>167640</xdr:rowOff>
    </xdr:to>
    <xdr:sp macro="" textlink="">
      <xdr:nvSpPr>
        <xdr:cNvPr id="661" name="楕円 660"/>
        <xdr:cNvSpPr/>
      </xdr:nvSpPr>
      <xdr:spPr>
        <a:xfrm>
          <a:off x="12763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158750</xdr:rowOff>
    </xdr:from>
    <xdr:ext cx="378460" cy="259080"/>
    <xdr:sp macro="" textlink="">
      <xdr:nvSpPr>
        <xdr:cNvPr id="662" name="テキスト ボックス 661"/>
        <xdr:cNvSpPr txBox="1"/>
      </xdr:nvSpPr>
      <xdr:spPr>
        <a:xfrm>
          <a:off x="12625070" y="13531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1" name="テキスト ボックス 67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4" name="テキスト ボックス 673"/>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78" name="テキスト ボックス 677"/>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2" name="テキスト ボックス 681"/>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4" name="テキスト ボックス 683"/>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26035</xdr:rowOff>
    </xdr:from>
    <xdr:to xmlns:xdr="http://schemas.openxmlformats.org/drawingml/2006/spreadsheetDrawing">
      <xdr:col>85</xdr:col>
      <xdr:colOff>126365</xdr:colOff>
      <xdr:row>98</xdr:row>
      <xdr:rowOff>78740</xdr:rowOff>
    </xdr:to>
    <xdr:cxnSp macro="">
      <xdr:nvCxnSpPr>
        <xdr:cNvPr id="686" name="直線コネクタ 685"/>
        <xdr:cNvCxnSpPr/>
      </xdr:nvCxnSpPr>
      <xdr:spPr>
        <a:xfrm flipV="1">
          <a:off x="1631759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82550</xdr:rowOff>
    </xdr:from>
    <xdr:ext cx="534670" cy="259080"/>
    <xdr:sp macro="" textlink="">
      <xdr:nvSpPr>
        <xdr:cNvPr id="687" name="公債費最小値テキスト"/>
        <xdr:cNvSpPr txBox="1"/>
      </xdr:nvSpPr>
      <xdr:spPr>
        <a:xfrm>
          <a:off x="16370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78740</xdr:rowOff>
    </xdr:from>
    <xdr:to xmlns:xdr="http://schemas.openxmlformats.org/drawingml/2006/spreadsheetDrawing">
      <xdr:col>86</xdr:col>
      <xdr:colOff>25400</xdr:colOff>
      <xdr:row>98</xdr:row>
      <xdr:rowOff>78740</xdr:rowOff>
    </xdr:to>
    <xdr:cxnSp macro="">
      <xdr:nvCxnSpPr>
        <xdr:cNvPr id="688" name="直線コネクタ 687"/>
        <xdr:cNvCxnSpPr/>
      </xdr:nvCxnSpPr>
      <xdr:spPr>
        <a:xfrm>
          <a:off x="16230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144145</xdr:rowOff>
    </xdr:from>
    <xdr:ext cx="598805" cy="255905"/>
    <xdr:sp macro="" textlink="">
      <xdr:nvSpPr>
        <xdr:cNvPr id="689" name="公債費最大値テキスト"/>
        <xdr:cNvSpPr txBox="1"/>
      </xdr:nvSpPr>
      <xdr:spPr>
        <a:xfrm>
          <a:off x="16370300" y="15231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26035</xdr:rowOff>
    </xdr:from>
    <xdr:to xmlns:xdr="http://schemas.openxmlformats.org/drawingml/2006/spreadsheetDrawing">
      <xdr:col>86</xdr:col>
      <xdr:colOff>25400</xdr:colOff>
      <xdr:row>90</xdr:row>
      <xdr:rowOff>26035</xdr:rowOff>
    </xdr:to>
    <xdr:cxnSp macro="">
      <xdr:nvCxnSpPr>
        <xdr:cNvPr id="690" name="直線コネクタ 689"/>
        <xdr:cNvCxnSpPr/>
      </xdr:nvCxnSpPr>
      <xdr:spPr>
        <a:xfrm>
          <a:off x="16230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123825</xdr:rowOff>
    </xdr:from>
    <xdr:to xmlns:xdr="http://schemas.openxmlformats.org/drawingml/2006/spreadsheetDrawing">
      <xdr:col>85</xdr:col>
      <xdr:colOff>127000</xdr:colOff>
      <xdr:row>96</xdr:row>
      <xdr:rowOff>144780</xdr:rowOff>
    </xdr:to>
    <xdr:cxnSp macro="">
      <xdr:nvCxnSpPr>
        <xdr:cNvPr id="691" name="直線コネクタ 690"/>
        <xdr:cNvCxnSpPr/>
      </xdr:nvCxnSpPr>
      <xdr:spPr>
        <a:xfrm flipV="1">
          <a:off x="15481300" y="1641157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27305</xdr:rowOff>
    </xdr:from>
    <xdr:ext cx="534670" cy="259080"/>
    <xdr:sp macro="" textlink="">
      <xdr:nvSpPr>
        <xdr:cNvPr id="692" name="公債費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48895</xdr:rowOff>
    </xdr:from>
    <xdr:to xmlns:xdr="http://schemas.openxmlformats.org/drawingml/2006/spreadsheetDrawing">
      <xdr:col>85</xdr:col>
      <xdr:colOff>177800</xdr:colOff>
      <xdr:row>96</xdr:row>
      <xdr:rowOff>150495</xdr:rowOff>
    </xdr:to>
    <xdr:sp macro="" textlink="">
      <xdr:nvSpPr>
        <xdr:cNvPr id="693" name="フローチャート: 判断 692"/>
        <xdr:cNvSpPr/>
      </xdr:nvSpPr>
      <xdr:spPr>
        <a:xfrm>
          <a:off x="162687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144780</xdr:rowOff>
    </xdr:from>
    <xdr:to xmlns:xdr="http://schemas.openxmlformats.org/drawingml/2006/spreadsheetDrawing">
      <xdr:col>81</xdr:col>
      <xdr:colOff>50800</xdr:colOff>
      <xdr:row>96</xdr:row>
      <xdr:rowOff>156845</xdr:rowOff>
    </xdr:to>
    <xdr:cxnSp macro="">
      <xdr:nvCxnSpPr>
        <xdr:cNvPr id="694" name="直線コネクタ 693"/>
        <xdr:cNvCxnSpPr/>
      </xdr:nvCxnSpPr>
      <xdr:spPr>
        <a:xfrm flipV="1">
          <a:off x="14592300" y="16603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695" name="フローチャート: 判断 694"/>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170815</xdr:rowOff>
    </xdr:from>
    <xdr:ext cx="531495" cy="258445"/>
    <xdr:sp macro="" textlink="">
      <xdr:nvSpPr>
        <xdr:cNvPr id="696" name="テキスト ボックス 695"/>
        <xdr:cNvSpPr txBox="1"/>
      </xdr:nvSpPr>
      <xdr:spPr>
        <a:xfrm>
          <a:off x="15213965" y="162871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156845</xdr:rowOff>
    </xdr:from>
    <xdr:to xmlns:xdr="http://schemas.openxmlformats.org/drawingml/2006/spreadsheetDrawing">
      <xdr:col>76</xdr:col>
      <xdr:colOff>114300</xdr:colOff>
      <xdr:row>96</xdr:row>
      <xdr:rowOff>168275</xdr:rowOff>
    </xdr:to>
    <xdr:cxnSp macro="">
      <xdr:nvCxnSpPr>
        <xdr:cNvPr id="697" name="直線コネクタ 696"/>
        <xdr:cNvCxnSpPr/>
      </xdr:nvCxnSpPr>
      <xdr:spPr>
        <a:xfrm flipV="1">
          <a:off x="13703300" y="16616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165100</xdr:colOff>
      <xdr:row>96</xdr:row>
      <xdr:rowOff>151130</xdr:rowOff>
    </xdr:to>
    <xdr:sp macro="" textlink="">
      <xdr:nvSpPr>
        <xdr:cNvPr id="698" name="フローチャート: 判断 697"/>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167640</xdr:rowOff>
    </xdr:from>
    <xdr:ext cx="531495" cy="255905"/>
    <xdr:sp macro="" textlink="">
      <xdr:nvSpPr>
        <xdr:cNvPr id="699" name="テキスト ボックス 698"/>
        <xdr:cNvSpPr txBox="1"/>
      </xdr:nvSpPr>
      <xdr:spPr>
        <a:xfrm>
          <a:off x="14324965" y="16283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158750</xdr:rowOff>
    </xdr:from>
    <xdr:to xmlns:xdr="http://schemas.openxmlformats.org/drawingml/2006/spreadsheetDrawing">
      <xdr:col>71</xdr:col>
      <xdr:colOff>177800</xdr:colOff>
      <xdr:row>96</xdr:row>
      <xdr:rowOff>168275</xdr:rowOff>
    </xdr:to>
    <xdr:cxnSp macro="">
      <xdr:nvCxnSpPr>
        <xdr:cNvPr id="700" name="直線コネクタ 699"/>
        <xdr:cNvCxnSpPr/>
      </xdr:nvCxnSpPr>
      <xdr:spPr>
        <a:xfrm>
          <a:off x="12814300" y="16617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59055</xdr:rowOff>
    </xdr:from>
    <xdr:to xmlns:xdr="http://schemas.openxmlformats.org/drawingml/2006/spreadsheetDrawing">
      <xdr:col>72</xdr:col>
      <xdr:colOff>38100</xdr:colOff>
      <xdr:row>96</xdr:row>
      <xdr:rowOff>160655</xdr:rowOff>
    </xdr:to>
    <xdr:sp macro="" textlink="">
      <xdr:nvSpPr>
        <xdr:cNvPr id="701" name="フローチャート: 判断 700"/>
        <xdr:cNvSpPr/>
      </xdr:nvSpPr>
      <xdr:spPr>
        <a:xfrm>
          <a:off x="13652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6350</xdr:rowOff>
    </xdr:from>
    <xdr:ext cx="531495" cy="255905"/>
    <xdr:sp macro="" textlink="">
      <xdr:nvSpPr>
        <xdr:cNvPr id="702" name="テキスト ボックス 701"/>
        <xdr:cNvSpPr txBox="1"/>
      </xdr:nvSpPr>
      <xdr:spPr>
        <a:xfrm>
          <a:off x="13435965" y="16294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64135</xdr:rowOff>
    </xdr:from>
    <xdr:to xmlns:xdr="http://schemas.openxmlformats.org/drawingml/2006/spreadsheetDrawing">
      <xdr:col>67</xdr:col>
      <xdr:colOff>101600</xdr:colOff>
      <xdr:row>96</xdr:row>
      <xdr:rowOff>166370</xdr:rowOff>
    </xdr:to>
    <xdr:sp macro="" textlink="">
      <xdr:nvSpPr>
        <xdr:cNvPr id="703" name="フローチャート: 判断 702"/>
        <xdr:cNvSpPr/>
      </xdr:nvSpPr>
      <xdr:spPr>
        <a:xfrm>
          <a:off x="12763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10795</xdr:rowOff>
    </xdr:from>
    <xdr:ext cx="531495" cy="258445"/>
    <xdr:sp macro="" textlink="">
      <xdr:nvSpPr>
        <xdr:cNvPr id="704" name="テキスト ボックス 703"/>
        <xdr:cNvSpPr txBox="1"/>
      </xdr:nvSpPr>
      <xdr:spPr>
        <a:xfrm>
          <a:off x="12546965" y="162985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73025</xdr:rowOff>
    </xdr:from>
    <xdr:to xmlns:xdr="http://schemas.openxmlformats.org/drawingml/2006/spreadsheetDrawing">
      <xdr:col>85</xdr:col>
      <xdr:colOff>177800</xdr:colOff>
      <xdr:row>96</xdr:row>
      <xdr:rowOff>3175</xdr:rowOff>
    </xdr:to>
    <xdr:sp macro="" textlink="">
      <xdr:nvSpPr>
        <xdr:cNvPr id="710" name="楕円 709"/>
        <xdr:cNvSpPr/>
      </xdr:nvSpPr>
      <xdr:spPr>
        <a:xfrm>
          <a:off x="162687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95885</xdr:rowOff>
    </xdr:from>
    <xdr:ext cx="534670" cy="259080"/>
    <xdr:sp macro="" textlink="">
      <xdr:nvSpPr>
        <xdr:cNvPr id="711" name="公債費該当値テキスト"/>
        <xdr:cNvSpPr txBox="1"/>
      </xdr:nvSpPr>
      <xdr:spPr>
        <a:xfrm>
          <a:off x="16370300" y="1621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93980</xdr:rowOff>
    </xdr:from>
    <xdr:to xmlns:xdr="http://schemas.openxmlformats.org/drawingml/2006/spreadsheetDrawing">
      <xdr:col>81</xdr:col>
      <xdr:colOff>101600</xdr:colOff>
      <xdr:row>97</xdr:row>
      <xdr:rowOff>24130</xdr:rowOff>
    </xdr:to>
    <xdr:sp macro="" textlink="">
      <xdr:nvSpPr>
        <xdr:cNvPr id="712" name="楕円 711"/>
        <xdr:cNvSpPr/>
      </xdr:nvSpPr>
      <xdr:spPr>
        <a:xfrm>
          <a:off x="15430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15240</xdr:rowOff>
    </xdr:from>
    <xdr:ext cx="531495" cy="259080"/>
    <xdr:sp macro="" textlink="">
      <xdr:nvSpPr>
        <xdr:cNvPr id="713" name="テキスト ボックス 712"/>
        <xdr:cNvSpPr txBox="1"/>
      </xdr:nvSpPr>
      <xdr:spPr>
        <a:xfrm>
          <a:off x="15213965" y="16645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106045</xdr:rowOff>
    </xdr:from>
    <xdr:to xmlns:xdr="http://schemas.openxmlformats.org/drawingml/2006/spreadsheetDrawing">
      <xdr:col>76</xdr:col>
      <xdr:colOff>165100</xdr:colOff>
      <xdr:row>97</xdr:row>
      <xdr:rowOff>36195</xdr:rowOff>
    </xdr:to>
    <xdr:sp macro="" textlink="">
      <xdr:nvSpPr>
        <xdr:cNvPr id="714" name="楕円 713"/>
        <xdr:cNvSpPr/>
      </xdr:nvSpPr>
      <xdr:spPr>
        <a:xfrm>
          <a:off x="14541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27305</xdr:rowOff>
    </xdr:from>
    <xdr:ext cx="531495" cy="259080"/>
    <xdr:sp macro="" textlink="">
      <xdr:nvSpPr>
        <xdr:cNvPr id="715" name="テキスト ボックス 714"/>
        <xdr:cNvSpPr txBox="1"/>
      </xdr:nvSpPr>
      <xdr:spPr>
        <a:xfrm>
          <a:off x="14324965" y="1665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117475</xdr:rowOff>
    </xdr:from>
    <xdr:to xmlns:xdr="http://schemas.openxmlformats.org/drawingml/2006/spreadsheetDrawing">
      <xdr:col>72</xdr:col>
      <xdr:colOff>38100</xdr:colOff>
      <xdr:row>97</xdr:row>
      <xdr:rowOff>47625</xdr:rowOff>
    </xdr:to>
    <xdr:sp macro="" textlink="">
      <xdr:nvSpPr>
        <xdr:cNvPr id="716" name="楕円 715"/>
        <xdr:cNvSpPr/>
      </xdr:nvSpPr>
      <xdr:spPr>
        <a:xfrm>
          <a:off x="13652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38735</xdr:rowOff>
    </xdr:from>
    <xdr:ext cx="531495" cy="259080"/>
    <xdr:sp macro="" textlink="">
      <xdr:nvSpPr>
        <xdr:cNvPr id="717" name="テキスト ボックス 716"/>
        <xdr:cNvSpPr txBox="1"/>
      </xdr:nvSpPr>
      <xdr:spPr>
        <a:xfrm>
          <a:off x="13435965" y="16669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107950</xdr:rowOff>
    </xdr:from>
    <xdr:to xmlns:xdr="http://schemas.openxmlformats.org/drawingml/2006/spreadsheetDrawing">
      <xdr:col>67</xdr:col>
      <xdr:colOff>101600</xdr:colOff>
      <xdr:row>97</xdr:row>
      <xdr:rowOff>38100</xdr:rowOff>
    </xdr:to>
    <xdr:sp macro="" textlink="">
      <xdr:nvSpPr>
        <xdr:cNvPr id="718" name="楕円 717"/>
        <xdr:cNvSpPr/>
      </xdr:nvSpPr>
      <xdr:spPr>
        <a:xfrm>
          <a:off x="12763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29210</xdr:rowOff>
    </xdr:from>
    <xdr:ext cx="531495" cy="255905"/>
    <xdr:sp macro="" textlink="">
      <xdr:nvSpPr>
        <xdr:cNvPr id="719" name="テキスト ボックス 718"/>
        <xdr:cNvSpPr txBox="1"/>
      </xdr:nvSpPr>
      <xdr:spPr>
        <a:xfrm>
          <a:off x="12546965" y="16659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8" name="テキスト ボックス 727"/>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31" name="テキスト ボックス 730"/>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4015" cy="259080"/>
    <xdr:sp macro="" textlink="">
      <xdr:nvSpPr>
        <xdr:cNvPr id="733" name="テキスト ボックス 732"/>
        <xdr:cNvSpPr txBox="1"/>
      </xdr:nvSpPr>
      <xdr:spPr>
        <a:xfrm>
          <a:off x="1791081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35" name="テキスト ボックス 734"/>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37" name="テキスト ボックス 736"/>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39" name="テキスト ボックス 738"/>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41" name="テキスト ボックス 740"/>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158115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21595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69215</xdr:rowOff>
    </xdr:from>
    <xdr:ext cx="249555" cy="259080"/>
    <xdr:sp macro="" textlink="">
      <xdr:nvSpPr>
        <xdr:cNvPr id="744" name="諸支出金最小値テキスト"/>
        <xdr:cNvSpPr txBox="1"/>
      </xdr:nvSpPr>
      <xdr:spPr>
        <a:xfrm>
          <a:off x="222123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104775</xdr:rowOff>
    </xdr:from>
    <xdr:ext cx="469900" cy="259080"/>
    <xdr:sp macro="" textlink="">
      <xdr:nvSpPr>
        <xdr:cNvPr id="746" name="諸支出金最大値テキスト"/>
        <xdr:cNvSpPr txBox="1"/>
      </xdr:nvSpPr>
      <xdr:spPr>
        <a:xfrm>
          <a:off x="222123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158115</xdr:rowOff>
    </xdr:from>
    <xdr:to xmlns:xdr="http://schemas.openxmlformats.org/drawingml/2006/spreadsheetDrawing">
      <xdr:col>116</xdr:col>
      <xdr:colOff>152400</xdr:colOff>
      <xdr:row>30</xdr:row>
      <xdr:rowOff>158115</xdr:rowOff>
    </xdr:to>
    <xdr:cxnSp macro="">
      <xdr:nvCxnSpPr>
        <xdr:cNvPr id="747" name="直線コネクタ 746"/>
        <xdr:cNvCxnSpPr/>
      </xdr:nvCxnSpPr>
      <xdr:spPr>
        <a:xfrm>
          <a:off x="22072600" y="530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158115</xdr:rowOff>
    </xdr:from>
    <xdr:ext cx="313690" cy="255905"/>
    <xdr:sp macro="" textlink="">
      <xdr:nvSpPr>
        <xdr:cNvPr id="749" name="諸支出金平均値テキスト"/>
        <xdr:cNvSpPr txBox="1"/>
      </xdr:nvSpPr>
      <xdr:spPr>
        <a:xfrm>
          <a:off x="22212300" y="650176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65405</xdr:rowOff>
    </xdr:to>
    <xdr:sp macro="" textlink="">
      <xdr:nvSpPr>
        <xdr:cNvPr id="750" name="フローチャート: 判断 749"/>
        <xdr:cNvSpPr/>
      </xdr:nvSpPr>
      <xdr:spPr>
        <a:xfrm>
          <a:off x="22110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52" name="フローチャート: 判断 75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154940</xdr:rowOff>
    </xdr:from>
    <xdr:ext cx="378460" cy="255905"/>
    <xdr:sp macro="" textlink="">
      <xdr:nvSpPr>
        <xdr:cNvPr id="753" name="テキスト ボックス 752"/>
        <xdr:cNvSpPr txBox="1"/>
      </xdr:nvSpPr>
      <xdr:spPr>
        <a:xfrm>
          <a:off x="21134070" y="6327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5905"/>
    <xdr:sp macro="" textlink="">
      <xdr:nvSpPr>
        <xdr:cNvPr id="756" name="テキスト ボックス 755"/>
        <xdr:cNvSpPr txBox="1"/>
      </xdr:nvSpPr>
      <xdr:spPr>
        <a:xfrm>
          <a:off x="20245070" y="63639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83820</xdr:rowOff>
    </xdr:from>
    <xdr:to xmlns:xdr="http://schemas.openxmlformats.org/drawingml/2006/spreadsheetDrawing">
      <xdr:col>102</xdr:col>
      <xdr:colOff>165100</xdr:colOff>
      <xdr:row>39</xdr:row>
      <xdr:rowOff>13970</xdr:rowOff>
    </xdr:to>
    <xdr:sp macro="" textlink="">
      <xdr:nvSpPr>
        <xdr:cNvPr id="758" name="フローチャート: 判断 757"/>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30480</xdr:rowOff>
    </xdr:from>
    <xdr:ext cx="378460" cy="255905"/>
    <xdr:sp macro="" textlink="">
      <xdr:nvSpPr>
        <xdr:cNvPr id="759" name="テキスト ボックス 758"/>
        <xdr:cNvSpPr txBox="1"/>
      </xdr:nvSpPr>
      <xdr:spPr>
        <a:xfrm>
          <a:off x="19356070" y="63741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32385</xdr:rowOff>
    </xdr:from>
    <xdr:to xmlns:xdr="http://schemas.openxmlformats.org/drawingml/2006/spreadsheetDrawing">
      <xdr:col>98</xdr:col>
      <xdr:colOff>38100</xdr:colOff>
      <xdr:row>38</xdr:row>
      <xdr:rowOff>133985</xdr:rowOff>
    </xdr:to>
    <xdr:sp macro="" textlink="">
      <xdr:nvSpPr>
        <xdr:cNvPr id="760" name="フローチャート: 判断 759"/>
        <xdr:cNvSpPr/>
      </xdr:nvSpPr>
      <xdr:spPr>
        <a:xfrm>
          <a:off x="18605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150495</xdr:rowOff>
    </xdr:from>
    <xdr:ext cx="378460" cy="259080"/>
    <xdr:sp macro="" textlink="">
      <xdr:nvSpPr>
        <xdr:cNvPr id="761" name="テキスト ボックス 760"/>
        <xdr:cNvSpPr txBox="1"/>
      </xdr:nvSpPr>
      <xdr:spPr>
        <a:xfrm>
          <a:off x="18467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113665</xdr:rowOff>
    </xdr:from>
    <xdr:ext cx="249555" cy="258445"/>
    <xdr:sp macro="" textlink="">
      <xdr:nvSpPr>
        <xdr:cNvPr id="768" name="諸支出金該当値テキスト"/>
        <xdr:cNvSpPr txBox="1"/>
      </xdr:nvSpPr>
      <xdr:spPr>
        <a:xfrm>
          <a:off x="222123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70" name="テキスト ボックス 769"/>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72" name="テキスト ボックス 771"/>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74" name="テキスト ボックス 773"/>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6" name="テキスト ボックス 775"/>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5" name="テキスト ボックス 78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8" name="テキスト ボックス 787"/>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0" name="テキスト ボックス 789"/>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02" name="テキスト ボックス 801"/>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5" name="テキスト ボックス 804"/>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8" name="テキスト ボックス 807"/>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0" name="テキスト ボックス 809"/>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9" name="テキスト ボックス 818"/>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1" name="テキスト ボックス 820"/>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23" name="テキスト ボックス 822"/>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5" name="テキスト ボックス 824"/>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総務費の住民一人当たりコストは166,835</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団体中3</a:t>
          </a:r>
          <a:r>
            <a:rPr kumimoji="1" lang="ja-JP" altLang="en-US" sz="1300">
              <a:latin typeface="ＭＳ Ｐゴシック"/>
              <a:ea typeface="ＭＳ Ｐゴシック"/>
            </a:rPr>
            <a:t>位に位置し、コストが高い状態となっている。主な要因は、緊急経済対策の実施や積立金の増加によるものである。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民生費の住民一人当たりコストは219,086</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団体中13</a:t>
          </a:r>
          <a:r>
            <a:rPr kumimoji="1" lang="ja-JP" altLang="en-US" sz="1300">
              <a:latin typeface="ＭＳ Ｐゴシック"/>
              <a:ea typeface="ＭＳ Ｐゴシック"/>
            </a:rPr>
            <a:t>位に位置し、コストが高い状態となっている。主な要因は、性質別歳出決算分析における扶助費と同様の理由によるものである。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災害復旧費の住民一人当りのコストは12,841</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団体中3</a:t>
          </a:r>
          <a:r>
            <a:rPr kumimoji="1" lang="ja-JP" altLang="en-US" sz="1300">
              <a:latin typeface="ＭＳ Ｐゴシック"/>
              <a:ea typeface="ＭＳ Ｐゴシック"/>
            </a:rPr>
            <a:t>位に位置し、コストが高い状態となっている。主な要因としては、</a:t>
          </a:r>
          <a:r>
            <a:rPr kumimoji="1" lang="ja-JP" altLang="en-US" sz="1300">
              <a:latin typeface="ＭＳ Ｐゴシック"/>
              <a:ea typeface="ＭＳ Ｐゴシック"/>
            </a:rPr>
            <a:t>性質別歳出決算分析における災害復旧費と同様の理由によるものである。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財政調整基金については、税収増や地方交付税の増により、取り崩し額が抑制され、</a:t>
          </a:r>
          <a:r>
            <a:rPr kumimoji="1" lang="ja-JP" altLang="en-US" sz="1400">
              <a:latin typeface="ＭＳ ゴシック"/>
              <a:ea typeface="ＭＳ ゴシック"/>
            </a:rPr>
            <a:t>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実質収支額についても、上記の理由と同様に9.93億円となったが、前年度比1.42億円の減となった。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全ての会計において赤字は算出されなかった。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モーターボート競走事業会計については、ＳＧやＧ１といった主要レースの開催や、</a:t>
          </a:r>
          <a:r>
            <a:rPr kumimoji="1" lang="ja-JP" altLang="en-US" sz="1400">
              <a:latin typeface="ＭＳ ゴシック"/>
              <a:ea typeface="ＭＳ ゴシック"/>
            </a:rPr>
            <a:t>電話投票などの広域発売による売上が好調に伸長し、</a:t>
          </a:r>
          <a:r>
            <a:rPr kumimoji="1" lang="ja-JP" altLang="en-US" sz="1400">
              <a:latin typeface="ＭＳ ゴシック"/>
              <a:ea typeface="ＭＳ ゴシック"/>
            </a:rPr>
            <a:t>開設以来過去最高売上を更新し、売上日本一を達成した。また、</a:t>
          </a:r>
          <a:r>
            <a:rPr kumimoji="1" lang="ja-JP" altLang="en-US" sz="1400">
              <a:latin typeface="ＭＳ ゴシック"/>
              <a:ea typeface="ＭＳ ゴシック"/>
            </a:rPr>
            <a:t>純利益は前年度比24.5</a:t>
          </a:r>
          <a:r>
            <a:rPr kumimoji="1" lang="ja-JP" altLang="en-US" sz="1400">
              <a:latin typeface="ＭＳ ゴシック"/>
              <a:ea typeface="ＭＳ ゴシック"/>
            </a:rPr>
            <a:t>億円の減となったものの、155.9</a:t>
          </a:r>
          <a:r>
            <a:rPr kumimoji="1" lang="ja-JP" altLang="en-US" sz="1400">
              <a:latin typeface="ＭＳ ゴシック"/>
              <a:ea typeface="ＭＳ ゴシック"/>
            </a:rPr>
            <a:t>億円となった。今後は、</a:t>
          </a:r>
          <a:r>
            <a:rPr kumimoji="1" lang="ja-JP" altLang="en-US" sz="1400">
              <a:latin typeface="ＭＳ ゴシック"/>
              <a:ea typeface="ＭＳ ゴシック"/>
            </a:rPr>
            <a:t>数年続いた新型コロナウイルス感染症対策について一定の目途が</a:t>
          </a:r>
          <a:r>
            <a:rPr kumimoji="1" lang="ja-JP" altLang="en-US" sz="1400">
              <a:latin typeface="ＭＳ ゴシック"/>
              <a:ea typeface="ＭＳ ゴシック"/>
            </a:rPr>
            <a:t>着いたが</a:t>
          </a:r>
          <a:r>
            <a:rPr kumimoji="1" lang="ja-JP" altLang="en-US" sz="1400">
              <a:latin typeface="ＭＳ ゴシック"/>
              <a:ea typeface="ＭＳ ゴシック"/>
            </a:rPr>
            <a:t>、変化する環境に適切に対応しながら、</a:t>
          </a:r>
          <a:r>
            <a:rPr kumimoji="1" lang="ja-JP" altLang="en-US" sz="1400">
              <a:latin typeface="ＭＳ ゴシック"/>
              <a:ea typeface="ＭＳ ゴシック"/>
            </a:rPr>
            <a:t>ＳＧレースや</a:t>
          </a:r>
          <a:r>
            <a:rPr kumimoji="1" lang="ja-JP" altLang="en-US" sz="1400">
              <a:latin typeface="ＭＳ ゴシック"/>
              <a:ea typeface="ＭＳ ゴシック"/>
            </a:rPr>
            <a:t>Ｇ１レース開催などにより更なる売上拡大と収益の増大を図るとともに、不測の事態にも対応できる強固な経営基盤を構築し、継続的な市財政への貢献に努める。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市立病院整備事業（</a:t>
          </a:r>
          <a:r>
            <a:rPr kumimoji="1" lang="en-US" altLang="ja-JP" sz="1400">
              <a:latin typeface="ＭＳ ゴシック"/>
              <a:ea typeface="ＭＳ ゴシック"/>
            </a:rPr>
            <a:t>H27～29</a:t>
          </a:r>
          <a:r>
            <a:rPr kumimoji="1" lang="ja-JP" altLang="en-US" sz="1400">
              <a:latin typeface="ＭＳ ゴシック"/>
              <a:ea typeface="ＭＳ ゴシック"/>
            </a:rPr>
            <a:t>年債</a:t>
          </a:r>
          <a:r>
            <a:rPr kumimoji="1" lang="ja-JP" altLang="en-US" sz="1400">
              <a:latin typeface="ＭＳ ゴシック"/>
              <a:ea typeface="ＭＳ ゴシック"/>
            </a:rPr>
            <a:t>）の元利償還金の額</a:t>
          </a:r>
          <a:r>
            <a:rPr kumimoji="1" lang="ja-JP" altLang="en-US" sz="1400">
              <a:solidFill>
                <a:sysClr val="windowText" lastClr="000000"/>
              </a:solidFill>
              <a:latin typeface="ＭＳ ゴシック"/>
              <a:ea typeface="ＭＳ ゴシック"/>
            </a:rPr>
            <a:t>が</a:t>
          </a:r>
          <a:r>
            <a:rPr kumimoji="1" lang="ja-JP" altLang="en-US" sz="1400">
              <a:solidFill>
                <a:sysClr val="windowText" lastClr="000000"/>
              </a:solidFill>
              <a:latin typeface="ＭＳ ゴシック"/>
              <a:ea typeface="ＭＳ ゴシック"/>
            </a:rPr>
            <a:t>増加したこと等により、元利償還金全体が</a:t>
          </a:r>
          <a:r>
            <a:rPr kumimoji="1" lang="ja-JP" altLang="en-US" sz="1400">
              <a:solidFill>
                <a:sysClr val="windowText" lastClr="000000"/>
              </a:solidFill>
              <a:latin typeface="ＭＳ ゴシック"/>
              <a:ea typeface="ＭＳ ゴシック"/>
            </a:rPr>
            <a:t>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今後は、</a:t>
          </a:r>
          <a:r>
            <a:rPr kumimoji="1" lang="ja-JP" altLang="en-US" sz="1400">
              <a:solidFill>
                <a:sysClr val="windowText" lastClr="000000"/>
              </a:solidFill>
              <a:latin typeface="ＭＳ ゴシック"/>
              <a:ea typeface="ＭＳ ゴシック"/>
            </a:rPr>
            <a:t>新</a:t>
          </a:r>
          <a:r>
            <a:rPr kumimoji="1" lang="ja-JP" altLang="en-US" sz="1400">
              <a:solidFill>
                <a:sysClr val="windowText" lastClr="000000"/>
              </a:solidFill>
              <a:latin typeface="ＭＳ ゴシック"/>
              <a:ea typeface="ＭＳ ゴシック"/>
            </a:rPr>
            <a:t>幹線</a:t>
          </a:r>
          <a:r>
            <a:rPr kumimoji="1" lang="ja-JP" altLang="en-US" sz="1400">
              <a:latin typeface="ＭＳ ゴシック"/>
              <a:ea typeface="ＭＳ ゴシック"/>
            </a:rPr>
            <a:t>新大村駅周辺整備事業（</a:t>
          </a:r>
          <a:r>
            <a:rPr kumimoji="1" lang="en-US" altLang="ja-JP" sz="1400">
              <a:latin typeface="ＭＳ ゴシック"/>
              <a:ea typeface="ＭＳ ゴシック"/>
            </a:rPr>
            <a:t>R3</a:t>
          </a:r>
          <a:r>
            <a:rPr kumimoji="1" lang="ja-JP" altLang="en-US" sz="1400">
              <a:latin typeface="ＭＳ ゴシック"/>
              <a:ea typeface="ＭＳ ゴシック"/>
            </a:rPr>
            <a:t>年度元金償還開始）などの大型事業の償還開始により元利償還金は増加していく見込みであるが、モーターボート競走事業収益基金を活用して新規発行債を抑制するなど、公債費の適正化を図っていく。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起債発行額を元金償還額が上回ったため、一般会計の地方債現在高は減少し、同様の理由で公営企業債等繰入見</a:t>
          </a:r>
          <a:r>
            <a:rPr kumimoji="1" lang="ja-JP" altLang="en-US" sz="1400">
              <a:solidFill>
                <a:sysClr val="windowText" lastClr="000000"/>
              </a:solidFill>
              <a:latin typeface="ＭＳ ゴシック"/>
              <a:ea typeface="ＭＳ ゴシック"/>
            </a:rPr>
            <a:t>込額</a:t>
          </a:r>
          <a:r>
            <a:rPr kumimoji="1" lang="ja-JP" altLang="en-US" sz="1400">
              <a:solidFill>
                <a:sysClr val="windowText" lastClr="000000"/>
              </a:solidFill>
              <a:latin typeface="ＭＳ ゴシック"/>
              <a:ea typeface="ＭＳ ゴシック"/>
            </a:rPr>
            <a:t>も</a:t>
          </a:r>
          <a:r>
            <a:rPr kumimoji="1" lang="ja-JP" altLang="en-US" sz="1400">
              <a:solidFill>
                <a:sysClr val="windowText" lastClr="000000"/>
              </a:solidFill>
              <a:latin typeface="ＭＳ ゴシック"/>
              <a:ea typeface="ＭＳ ゴシック"/>
            </a:rPr>
            <a:t>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また、ボートレース事業収入を財源とする基金積立を実施したことから、充当可能基金は増加した。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以上の理由により、将来負担比率は</a:t>
          </a:r>
          <a:r>
            <a:rPr kumimoji="1" lang="ja-JP" altLang="en-US" sz="1400">
              <a:solidFill>
                <a:sysClr val="windowText" lastClr="000000"/>
              </a:solidFill>
              <a:latin typeface="ＭＳ ゴシック"/>
              <a:ea typeface="ＭＳ ゴシック"/>
            </a:rPr>
            <a:t>生じなかったことから</a:t>
          </a:r>
          <a:r>
            <a:rPr kumimoji="1" lang="ja-JP" altLang="en-US" sz="1400">
              <a:solidFill>
                <a:sysClr val="windowText" lastClr="000000"/>
              </a:solidFill>
              <a:latin typeface="ＭＳ ゴシック"/>
              <a:ea typeface="ＭＳ ゴシック"/>
            </a:rPr>
            <a:t>、早期健全化判断基準を大幅に下回っている。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今後、大型建設事業の</a:t>
          </a:r>
          <a:r>
            <a:rPr kumimoji="1" lang="ja-JP" altLang="en-US" sz="1400">
              <a:latin typeface="ＭＳ ゴシック"/>
              <a:ea typeface="ＭＳ ゴシック"/>
            </a:rPr>
            <a:t>実施が予定されており、将来負担額は増加していく見込みであるが、地方交付税措置の</a:t>
          </a:r>
          <a:r>
            <a:rPr kumimoji="1" lang="ja-JP" altLang="en-US" sz="1400">
              <a:solidFill>
                <a:sysClr val="windowText" lastClr="000000"/>
              </a:solidFill>
              <a:latin typeface="ＭＳ ゴシック"/>
              <a:ea typeface="ＭＳ ゴシック"/>
            </a:rPr>
            <a:t>ない資金手当債の発行抑制や、過去に借り入れた高金利市債</a:t>
          </a:r>
          <a:r>
            <a:rPr kumimoji="1" lang="ja-JP" altLang="en-US" sz="1400">
              <a:solidFill>
                <a:sysClr val="windowText" lastClr="000000"/>
              </a:solidFill>
              <a:latin typeface="ＭＳ ゴシック"/>
              <a:ea typeface="ＭＳ ゴシック"/>
            </a:rPr>
            <a:t>に</a:t>
          </a:r>
          <a:r>
            <a:rPr kumimoji="1" lang="ja-JP" altLang="en-US" sz="1400">
              <a:solidFill>
                <a:sysClr val="windowText" lastClr="000000"/>
              </a:solidFill>
              <a:latin typeface="ＭＳ ゴシック"/>
              <a:ea typeface="ＭＳ ゴシック"/>
            </a:rPr>
            <a:t>モー</a:t>
          </a:r>
          <a:r>
            <a:rPr kumimoji="1" lang="ja-JP" altLang="en-US" sz="1400">
              <a:latin typeface="ＭＳ ゴシック"/>
              <a:ea typeface="ＭＳ ゴシック"/>
            </a:rPr>
            <a:t>ターボート競走事業収益基金を活用し繰上償還するなど、公債費の適正化を図っていく。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長崎県大村市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大型建設事業実施により20.7</a:t>
          </a:r>
          <a:r>
            <a:rPr kumimoji="1" lang="ja-JP" altLang="en-US" sz="1300">
              <a:solidFill>
                <a:schemeClr val="dk1"/>
              </a:solidFill>
              <a:effectLst/>
              <a:latin typeface="ＭＳ ゴシック"/>
              <a:ea typeface="ＭＳ ゴシック"/>
              <a:cs typeface="+mn-cs"/>
            </a:rPr>
            <a:t>億円取崩したが</a:t>
          </a:r>
          <a:r>
            <a:rPr kumimoji="1" lang="ja-JP" altLang="en-US" sz="1300">
              <a:solidFill>
                <a:sysClr val="windowText" lastClr="000000"/>
              </a:solidFill>
              <a:effectLst/>
              <a:latin typeface="ＭＳ ゴシック"/>
              <a:ea typeface="ＭＳ ゴシック"/>
              <a:cs typeface="+mn-cs"/>
            </a:rPr>
            <a:t>、ボートレース</a:t>
          </a:r>
          <a:r>
            <a:rPr kumimoji="1" lang="ja-JP" altLang="en-US" sz="1300">
              <a:solidFill>
                <a:sysClr val="windowText" lastClr="000000"/>
              </a:solidFill>
              <a:effectLst/>
              <a:latin typeface="ＭＳ ゴシック"/>
              <a:ea typeface="ＭＳ ゴシック"/>
              <a:cs typeface="+mn-cs"/>
            </a:rPr>
            <a:t>事業収入を</a:t>
          </a:r>
          <a:r>
            <a:rPr kumimoji="1" lang="ja-JP" altLang="en-US" sz="1300">
              <a:solidFill>
                <a:schemeClr val="dk1"/>
              </a:solidFill>
              <a:effectLst/>
              <a:latin typeface="ＭＳ ゴシック"/>
              <a:ea typeface="ＭＳ ゴシック"/>
              <a:cs typeface="+mn-cs"/>
            </a:rPr>
            <a:t>原資としたモーターボート競走事業収益基金へ110.0</a:t>
          </a:r>
          <a:r>
            <a:rPr kumimoji="1" lang="ja-JP" altLang="en-US" sz="1300">
              <a:solidFill>
                <a:schemeClr val="dk1"/>
              </a:solidFill>
              <a:effectLst/>
              <a:latin typeface="ＭＳ ゴシック"/>
              <a:ea typeface="ＭＳ ゴシック"/>
              <a:cs typeface="+mn-cs"/>
            </a:rPr>
            <a:t>億円を積み立てたことにより増加した。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市庁舎建設整備基金：市庁舎建設整備のための財源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a:t>
          </a:r>
          <a:r>
            <a:rPr kumimoji="1" lang="ja-JP" altLang="en-US" sz="1300">
              <a:solidFill>
                <a:sysClr val="windowText" lastClr="000000"/>
              </a:solidFill>
              <a:effectLst/>
              <a:latin typeface="ＭＳ ゴシック"/>
              <a:ea typeface="ＭＳ ゴシック"/>
              <a:cs typeface="+mn-cs"/>
            </a:rPr>
            <a:t>金：モーターボート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R3</a:t>
          </a:r>
          <a:r>
            <a:rPr kumimoji="1" lang="ja-JP" altLang="en-US" sz="1300">
              <a:solidFill>
                <a:sysClr val="windowText" lastClr="000000"/>
              </a:solidFill>
              <a:effectLst/>
              <a:latin typeface="ＭＳ ゴシック"/>
              <a:ea typeface="ＭＳ ゴシック"/>
              <a:cs typeface="+mn-cs"/>
            </a:rPr>
            <a:t>未処分利益剰余金の決算処分）を原資とし110.0</a:t>
          </a:r>
          <a:r>
            <a:rPr kumimoji="1" lang="ja-JP" altLang="en-US" sz="1300">
              <a:solidFill>
                <a:sysClr val="windowText" lastClr="000000"/>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モーターボート競走事業収益基金：</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年に開業した新幹線新大村駅周辺整備やアセットマネジメント計画に基づく公共施設、小中学校長寿命推進計画に基づく改築等の工事を予定していることから、モーターボート事業の収益に応じ積立予定。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市庁舎建設整備基金：新市庁舎建設は一旦候補地が白紙となったが、候補地が再選定され、建設に向け動き出したことから、</a:t>
          </a:r>
          <a:r>
            <a:rPr kumimoji="1" lang="ja-JP" altLang="en-US" sz="1300">
              <a:solidFill>
                <a:schemeClr val="dk1"/>
              </a:solidFill>
              <a:effectLst/>
              <a:latin typeface="ＭＳ ゴシック"/>
              <a:ea typeface="ＭＳ ゴシック"/>
              <a:cs typeface="+mn-cs"/>
            </a:rPr>
            <a:t>積み増しの検討を行う。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市税等が増加したため、残高が増加した。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月に策定、令和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月に改訂した大村市財政運営基本方針に定める適正な基金残高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億円程度を確保していく予定である。なお、</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億円と定めた理由としては、標準財政規模の概ね</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割程度の規模であり、かつ、単年あたり</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億円の収支不足が生じた場合に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年間は財政運営が可能な水準であるため、この期間中に収支不足改善に向けた取り組みを実施することを想定している。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大村市財政運営基本方針に掲げる基金残高を確保するため、積み立てたことにより増加した。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大村市財政運営基本方針に基づき、</a:t>
          </a:r>
          <a:r>
            <a:rPr kumimoji="1" lang="ja-JP" altLang="en-US" sz="1300">
              <a:solidFill>
                <a:schemeClr val="dk1"/>
              </a:solidFill>
              <a:effectLst/>
              <a:latin typeface="ＭＳ ゴシック"/>
              <a:ea typeface="ＭＳ ゴシック"/>
              <a:cs typeface="+mn-cs"/>
            </a:rPr>
            <a:t>公債費が多額になる年度に対応できる水準である</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億円程度を確保していく予定であるが、財政調整基金や使途が類似しているモーターボート競走事業収益基金とのバランスを考慮しながら、適切に運用する。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なお、公債費の平準化に向け、過去に借り入れた高利の市債の繰上償還も検討する。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129</v>
      </c>
      <c r="M3" s="44"/>
      <c r="N3" s="44"/>
      <c r="O3" s="44"/>
      <c r="P3" s="44"/>
      <c r="Q3" s="44"/>
      <c r="R3" s="94"/>
      <c r="S3" s="94"/>
      <c r="T3" s="94"/>
      <c r="U3" s="94"/>
      <c r="V3" s="112"/>
      <c r="W3" s="127" t="s">
        <v>146</v>
      </c>
      <c r="X3" s="137"/>
      <c r="Y3" s="137"/>
      <c r="Z3" s="137"/>
      <c r="AA3" s="137"/>
      <c r="AB3" s="22"/>
      <c r="AC3" s="94"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64873231</v>
      </c>
      <c r="BO4" s="216"/>
      <c r="BP4" s="216"/>
      <c r="BQ4" s="216"/>
      <c r="BR4" s="216"/>
      <c r="BS4" s="216"/>
      <c r="BT4" s="216"/>
      <c r="BU4" s="219"/>
      <c r="BV4" s="213">
        <v>62691244</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9.9</v>
      </c>
      <c r="CU4" s="237"/>
      <c r="CV4" s="237"/>
      <c r="CW4" s="237"/>
      <c r="CX4" s="237"/>
      <c r="CY4" s="237"/>
      <c r="CZ4" s="237"/>
      <c r="DA4" s="245"/>
      <c r="DB4" s="229">
        <v>11.4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74</v>
      </c>
      <c r="AV5" s="139"/>
      <c r="AW5" s="139"/>
      <c r="AX5" s="139"/>
      <c r="AY5" s="190" t="s">
        <v>150</v>
      </c>
      <c r="AZ5" s="198"/>
      <c r="BA5" s="198"/>
      <c r="BB5" s="198"/>
      <c r="BC5" s="198"/>
      <c r="BD5" s="198"/>
      <c r="BE5" s="198"/>
      <c r="BF5" s="198"/>
      <c r="BG5" s="198"/>
      <c r="BH5" s="198"/>
      <c r="BI5" s="198"/>
      <c r="BJ5" s="198"/>
      <c r="BK5" s="198"/>
      <c r="BL5" s="198"/>
      <c r="BM5" s="209"/>
      <c r="BN5" s="214">
        <v>61940725</v>
      </c>
      <c r="BO5" s="217"/>
      <c r="BP5" s="217"/>
      <c r="BQ5" s="217"/>
      <c r="BR5" s="217"/>
      <c r="BS5" s="217"/>
      <c r="BT5" s="217"/>
      <c r="BU5" s="220"/>
      <c r="BV5" s="214">
        <v>58527441</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95.9</v>
      </c>
      <c r="CU5" s="238"/>
      <c r="CV5" s="238"/>
      <c r="CW5" s="238"/>
      <c r="CX5" s="238"/>
      <c r="CY5" s="238"/>
      <c r="CZ5" s="238"/>
      <c r="DA5" s="246"/>
      <c r="DB5" s="230">
        <v>92.7</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138</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2932506</v>
      </c>
      <c r="BO6" s="217"/>
      <c r="BP6" s="217"/>
      <c r="BQ6" s="217"/>
      <c r="BR6" s="217"/>
      <c r="BS6" s="217"/>
      <c r="BT6" s="217"/>
      <c r="BU6" s="220"/>
      <c r="BV6" s="214">
        <v>4163803</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97.7</v>
      </c>
      <c r="CU6" s="239"/>
      <c r="CV6" s="239"/>
      <c r="CW6" s="239"/>
      <c r="CX6" s="239"/>
      <c r="CY6" s="239"/>
      <c r="CZ6" s="239"/>
      <c r="DA6" s="247"/>
      <c r="DB6" s="231">
        <v>97.4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794505</v>
      </c>
      <c r="BO7" s="217"/>
      <c r="BP7" s="217"/>
      <c r="BQ7" s="217"/>
      <c r="BR7" s="217"/>
      <c r="BS7" s="217"/>
      <c r="BT7" s="217"/>
      <c r="BU7" s="220"/>
      <c r="BV7" s="214">
        <v>1695929</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21540057</v>
      </c>
      <c r="CU7" s="217"/>
      <c r="CV7" s="217"/>
      <c r="CW7" s="217"/>
      <c r="CX7" s="217"/>
      <c r="CY7" s="217"/>
      <c r="CZ7" s="217"/>
      <c r="DA7" s="220"/>
      <c r="DB7" s="214">
        <v>21738578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2138001</v>
      </c>
      <c r="BO8" s="217"/>
      <c r="BP8" s="217"/>
      <c r="BQ8" s="217"/>
      <c r="BR8" s="217"/>
      <c r="BS8" s="217"/>
      <c r="BT8" s="217"/>
      <c r="BU8" s="220"/>
      <c r="BV8" s="214">
        <v>2467874</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0.62</v>
      </c>
      <c r="CU8" s="240"/>
      <c r="CV8" s="240"/>
      <c r="CW8" s="240"/>
      <c r="CX8" s="240"/>
      <c r="CY8" s="240"/>
      <c r="CZ8" s="240"/>
      <c r="DA8" s="248"/>
      <c r="DB8" s="232">
        <v>0.63</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95397</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-329873</v>
      </c>
      <c r="BO9" s="217"/>
      <c r="BP9" s="217"/>
      <c r="BQ9" s="217"/>
      <c r="BR9" s="217"/>
      <c r="BS9" s="217"/>
      <c r="BT9" s="217"/>
      <c r="BU9" s="220"/>
      <c r="BV9" s="214">
        <v>1513289</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7.6</v>
      </c>
      <c r="CU9" s="238"/>
      <c r="CV9" s="238"/>
      <c r="CW9" s="238"/>
      <c r="CX9" s="238"/>
      <c r="CY9" s="238"/>
      <c r="CZ9" s="238"/>
      <c r="DA9" s="246"/>
      <c r="DB9" s="230">
        <v>7.9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92757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74</v>
      </c>
      <c r="AV10" s="139"/>
      <c r="AW10" s="139"/>
      <c r="AX10" s="139"/>
      <c r="AY10" s="190" t="s">
        <v>187</v>
      </c>
      <c r="AZ10" s="198"/>
      <c r="BA10" s="198"/>
      <c r="BB10" s="198"/>
      <c r="BC10" s="198"/>
      <c r="BD10" s="198"/>
      <c r="BE10" s="198"/>
      <c r="BF10" s="198"/>
      <c r="BG10" s="198"/>
      <c r="BH10" s="198"/>
      <c r="BI10" s="198"/>
      <c r="BJ10" s="198"/>
      <c r="BK10" s="198"/>
      <c r="BL10" s="198"/>
      <c r="BM10" s="209"/>
      <c r="BN10" s="214">
        <v>575828</v>
      </c>
      <c r="BO10" s="217"/>
      <c r="BP10" s="217"/>
      <c r="BQ10" s="217"/>
      <c r="BR10" s="217"/>
      <c r="BS10" s="217"/>
      <c r="BT10" s="217"/>
      <c r="BU10" s="220"/>
      <c r="BV10" s="214">
        <v>477778</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1462228</v>
      </c>
      <c r="BO11" s="217"/>
      <c r="BP11" s="217"/>
      <c r="BQ11" s="217"/>
      <c r="BR11" s="217"/>
      <c r="BS11" s="217"/>
      <c r="BT11" s="217"/>
      <c r="BU11" s="220"/>
      <c r="BV11" s="214">
        <v>0</v>
      </c>
      <c r="BW11" s="217"/>
      <c r="BX11" s="217"/>
      <c r="BY11" s="217"/>
      <c r="BZ11" s="217"/>
      <c r="CA11" s="217"/>
      <c r="CB11" s="217"/>
      <c r="CC11" s="220"/>
      <c r="CD11" s="192" t="s">
        <v>148</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98305</v>
      </c>
      <c r="S12" s="108"/>
      <c r="T12" s="108"/>
      <c r="U12" s="108"/>
      <c r="V12" s="120"/>
      <c r="W12" s="132" t="s">
        <v>5</v>
      </c>
      <c r="X12" s="139"/>
      <c r="Y12" s="139"/>
      <c r="Z12" s="139"/>
      <c r="AA12" s="139"/>
      <c r="AB12" s="144"/>
      <c r="AC12" s="148" t="s">
        <v>108</v>
      </c>
      <c r="AD12" s="155"/>
      <c r="AE12" s="155"/>
      <c r="AF12" s="155"/>
      <c r="AG12" s="158"/>
      <c r="AH12" s="148" t="s">
        <v>205</v>
      </c>
      <c r="AI12" s="155"/>
      <c r="AJ12" s="155"/>
      <c r="AK12" s="155"/>
      <c r="AL12" s="170"/>
      <c r="AM12" s="175" t="s">
        <v>206</v>
      </c>
      <c r="AN12" s="58"/>
      <c r="AO12" s="58"/>
      <c r="AP12" s="58"/>
      <c r="AQ12" s="58"/>
      <c r="AR12" s="58"/>
      <c r="AS12" s="58"/>
      <c r="AT12" s="63"/>
      <c r="AU12" s="182" t="s">
        <v>74</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97749</v>
      </c>
      <c r="S13" s="109"/>
      <c r="T13" s="109"/>
      <c r="U13" s="109"/>
      <c r="V13" s="121"/>
      <c r="W13" s="130" t="s">
        <v>213</v>
      </c>
      <c r="X13" s="56"/>
      <c r="Y13" s="56"/>
      <c r="Z13" s="56"/>
      <c r="AA13" s="56"/>
      <c r="AB13" s="25"/>
      <c r="AC13" s="72">
        <v>1683</v>
      </c>
      <c r="AD13" s="80"/>
      <c r="AE13" s="80"/>
      <c r="AF13" s="80"/>
      <c r="AG13" s="84"/>
      <c r="AH13" s="72">
        <v>1934</v>
      </c>
      <c r="AI13" s="80"/>
      <c r="AJ13" s="80"/>
      <c r="AK13" s="80"/>
      <c r="AL13" s="118"/>
      <c r="AM13" s="175" t="s">
        <v>215</v>
      </c>
      <c r="AN13" s="58"/>
      <c r="AO13" s="58"/>
      <c r="AP13" s="58"/>
      <c r="AQ13" s="58"/>
      <c r="AR13" s="58"/>
      <c r="AS13" s="58"/>
      <c r="AT13" s="63"/>
      <c r="AU13" s="182" t="s">
        <v>217</v>
      </c>
      <c r="AV13" s="139"/>
      <c r="AW13" s="139"/>
      <c r="AX13" s="139"/>
      <c r="AY13" s="190" t="s">
        <v>220</v>
      </c>
      <c r="AZ13" s="198"/>
      <c r="BA13" s="198"/>
      <c r="BB13" s="198"/>
      <c r="BC13" s="198"/>
      <c r="BD13" s="198"/>
      <c r="BE13" s="198"/>
      <c r="BF13" s="198"/>
      <c r="BG13" s="198"/>
      <c r="BH13" s="198"/>
      <c r="BI13" s="198"/>
      <c r="BJ13" s="198"/>
      <c r="BK13" s="198"/>
      <c r="BL13" s="198"/>
      <c r="BM13" s="209"/>
      <c r="BN13" s="214">
        <v>1708183</v>
      </c>
      <c r="BO13" s="217"/>
      <c r="BP13" s="217"/>
      <c r="BQ13" s="217"/>
      <c r="BR13" s="217"/>
      <c r="BS13" s="217"/>
      <c r="BT13" s="217"/>
      <c r="BU13" s="220"/>
      <c r="BV13" s="214">
        <v>1991067</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97824</v>
      </c>
      <c r="S14" s="109"/>
      <c r="T14" s="109"/>
      <c r="U14" s="109"/>
      <c r="V14" s="121"/>
      <c r="W14" s="129"/>
      <c r="X14" s="57"/>
      <c r="Y14" s="57"/>
      <c r="Z14" s="57"/>
      <c r="AA14" s="57"/>
      <c r="AB14" s="24"/>
      <c r="AC14" s="149">
        <v>3.8</v>
      </c>
      <c r="AD14" s="156"/>
      <c r="AE14" s="156"/>
      <c r="AF14" s="156"/>
      <c r="AG14" s="159"/>
      <c r="AH14" s="149">
        <v>4.5999999999999996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97426</v>
      </c>
      <c r="S15" s="109"/>
      <c r="T15" s="109"/>
      <c r="U15" s="109"/>
      <c r="V15" s="121"/>
      <c r="W15" s="130" t="s">
        <v>7</v>
      </c>
      <c r="X15" s="56"/>
      <c r="Y15" s="56"/>
      <c r="Z15" s="56"/>
      <c r="AA15" s="56"/>
      <c r="AB15" s="25"/>
      <c r="AC15" s="72">
        <v>8597</v>
      </c>
      <c r="AD15" s="80"/>
      <c r="AE15" s="80"/>
      <c r="AF15" s="80"/>
      <c r="AG15" s="84"/>
      <c r="AH15" s="72">
        <v>8442</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11229953</v>
      </c>
      <c r="BO15" s="216"/>
      <c r="BP15" s="216"/>
      <c r="BQ15" s="216"/>
      <c r="BR15" s="216"/>
      <c r="BS15" s="216"/>
      <c r="BT15" s="216"/>
      <c r="BU15" s="219"/>
      <c r="BV15" s="213">
        <v>10556056</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19.7</v>
      </c>
      <c r="AD16" s="156"/>
      <c r="AE16" s="156"/>
      <c r="AF16" s="156"/>
      <c r="AG16" s="159"/>
      <c r="AH16" s="149">
        <v>19.899999999999999</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18196566</v>
      </c>
      <c r="BO16" s="217"/>
      <c r="BP16" s="217"/>
      <c r="BQ16" s="217"/>
      <c r="BR16" s="217"/>
      <c r="BS16" s="217"/>
      <c r="BT16" s="217"/>
      <c r="BU16" s="220"/>
      <c r="BV16" s="214">
        <v>17499728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233</v>
      </c>
      <c r="S17" s="110"/>
      <c r="T17" s="110"/>
      <c r="U17" s="110"/>
      <c r="V17" s="122"/>
      <c r="W17" s="130" t="s">
        <v>94</v>
      </c>
      <c r="X17" s="56"/>
      <c r="Y17" s="56"/>
      <c r="Z17" s="56"/>
      <c r="AA17" s="56"/>
      <c r="AB17" s="25"/>
      <c r="AC17" s="72">
        <v>33448</v>
      </c>
      <c r="AD17" s="80"/>
      <c r="AE17" s="80"/>
      <c r="AF17" s="80"/>
      <c r="AG17" s="84"/>
      <c r="AH17" s="72">
        <v>31987</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14158506</v>
      </c>
      <c r="BO17" s="217"/>
      <c r="BP17" s="217"/>
      <c r="BQ17" s="217"/>
      <c r="BR17" s="217"/>
      <c r="BS17" s="217"/>
      <c r="BT17" s="217"/>
      <c r="BU17" s="220"/>
      <c r="BV17" s="214">
        <v>13309497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126.73</v>
      </c>
      <c r="M18" s="70"/>
      <c r="N18" s="70"/>
      <c r="O18" s="70"/>
      <c r="P18" s="70"/>
      <c r="Q18" s="70"/>
      <c r="R18" s="102"/>
      <c r="S18" s="102"/>
      <c r="T18" s="102"/>
      <c r="U18" s="102"/>
      <c r="V18" s="123"/>
      <c r="W18" s="131"/>
      <c r="X18" s="138"/>
      <c r="Y18" s="138"/>
      <c r="Z18" s="138"/>
      <c r="AA18" s="138"/>
      <c r="AB18" s="26"/>
      <c r="AC18" s="150">
        <v>76.5</v>
      </c>
      <c r="AD18" s="157"/>
      <c r="AE18" s="157"/>
      <c r="AF18" s="157"/>
      <c r="AG18" s="160"/>
      <c r="AH18" s="150">
        <v>75.5</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21273667</v>
      </c>
      <c r="BO18" s="217"/>
      <c r="BP18" s="217"/>
      <c r="BQ18" s="217"/>
      <c r="BR18" s="217"/>
      <c r="BS18" s="217"/>
      <c r="BT18" s="217"/>
      <c r="BU18" s="220"/>
      <c r="BV18" s="214">
        <v>20610520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753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40361552</v>
      </c>
      <c r="BO19" s="217"/>
      <c r="BP19" s="217"/>
      <c r="BQ19" s="217"/>
      <c r="BR19" s="217"/>
      <c r="BS19" s="217"/>
      <c r="BT19" s="217"/>
      <c r="BU19" s="220"/>
      <c r="BV19" s="214">
        <v>38078771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39002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245</v>
      </c>
      <c r="C22" s="33"/>
      <c r="D22" s="41"/>
      <c r="E22" s="50" t="s">
        <v>5</v>
      </c>
      <c r="F22" s="56"/>
      <c r="G22" s="56"/>
      <c r="H22" s="56"/>
      <c r="I22" s="56"/>
      <c r="J22" s="56"/>
      <c r="K22" s="25"/>
      <c r="L22" s="50" t="s">
        <v>247</v>
      </c>
      <c r="M22" s="56"/>
      <c r="N22" s="56"/>
      <c r="O22" s="56"/>
      <c r="P22" s="25"/>
      <c r="Q22" s="92" t="s">
        <v>249</v>
      </c>
      <c r="R22" s="104"/>
      <c r="S22" s="104"/>
      <c r="T22" s="104"/>
      <c r="U22" s="104"/>
      <c r="V22" s="125"/>
      <c r="W22" s="133" t="s">
        <v>250</v>
      </c>
      <c r="X22" s="33"/>
      <c r="Y22" s="41"/>
      <c r="Z22" s="50" t="s">
        <v>5</v>
      </c>
      <c r="AA22" s="56"/>
      <c r="AB22" s="56"/>
      <c r="AC22" s="56"/>
      <c r="AD22" s="56"/>
      <c r="AE22" s="56"/>
      <c r="AF22" s="56"/>
      <c r="AG22" s="25"/>
      <c r="AH22" s="163" t="s">
        <v>182</v>
      </c>
      <c r="AI22" s="56"/>
      <c r="AJ22" s="56"/>
      <c r="AK22" s="56"/>
      <c r="AL22" s="25"/>
      <c r="AM22" s="163" t="s">
        <v>251</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40346192</v>
      </c>
      <c r="BO22" s="216"/>
      <c r="BP22" s="216"/>
      <c r="BQ22" s="216"/>
      <c r="BR22" s="216"/>
      <c r="BS22" s="216"/>
      <c r="BT22" s="216"/>
      <c r="BU22" s="219"/>
      <c r="BV22" s="213">
        <v>42402870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37252066</v>
      </c>
      <c r="BO23" s="217"/>
      <c r="BP23" s="217"/>
      <c r="BQ23" s="217"/>
      <c r="BR23" s="217"/>
      <c r="BS23" s="217"/>
      <c r="BT23" s="217"/>
      <c r="BU23" s="220"/>
      <c r="BV23" s="214">
        <v>39475738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9300</v>
      </c>
      <c r="R24" s="80"/>
      <c r="S24" s="80"/>
      <c r="T24" s="80"/>
      <c r="U24" s="80"/>
      <c r="V24" s="84"/>
      <c r="W24" s="134"/>
      <c r="X24" s="34"/>
      <c r="Y24" s="42"/>
      <c r="Z24" s="52" t="s">
        <v>258</v>
      </c>
      <c r="AA24" s="58"/>
      <c r="AB24" s="58"/>
      <c r="AC24" s="58"/>
      <c r="AD24" s="58"/>
      <c r="AE24" s="58"/>
      <c r="AF24" s="58"/>
      <c r="AG24" s="63"/>
      <c r="AH24" s="72">
        <v>519</v>
      </c>
      <c r="AI24" s="80"/>
      <c r="AJ24" s="80"/>
      <c r="AK24" s="80"/>
      <c r="AL24" s="84"/>
      <c r="AM24" s="72">
        <v>1568418</v>
      </c>
      <c r="AN24" s="80"/>
      <c r="AO24" s="80"/>
      <c r="AP24" s="80"/>
      <c r="AQ24" s="80"/>
      <c r="AR24" s="84"/>
      <c r="AS24" s="72">
        <v>3022</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26461579</v>
      </c>
      <c r="BO24" s="217"/>
      <c r="BP24" s="217"/>
      <c r="BQ24" s="217"/>
      <c r="BR24" s="217"/>
      <c r="BS24" s="217"/>
      <c r="BT24" s="217"/>
      <c r="BU24" s="220"/>
      <c r="BV24" s="214">
        <v>27754053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2</v>
      </c>
      <c r="M25" s="80"/>
      <c r="N25" s="80"/>
      <c r="O25" s="80"/>
      <c r="P25" s="84"/>
      <c r="Q25" s="72">
        <v>7530</v>
      </c>
      <c r="R25" s="80"/>
      <c r="S25" s="80"/>
      <c r="T25" s="80"/>
      <c r="U25" s="80"/>
      <c r="V25" s="84"/>
      <c r="W25" s="134"/>
      <c r="X25" s="34"/>
      <c r="Y25" s="42"/>
      <c r="Z25" s="52" t="s">
        <v>263</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5746123</v>
      </c>
      <c r="BO25" s="216"/>
      <c r="BP25" s="216"/>
      <c r="BQ25" s="216"/>
      <c r="BR25" s="216"/>
      <c r="BS25" s="216"/>
      <c r="BT25" s="216"/>
      <c r="BU25" s="219"/>
      <c r="BV25" s="213">
        <v>5482405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6790</v>
      </c>
      <c r="R26" s="80"/>
      <c r="S26" s="80"/>
      <c r="T26" s="80"/>
      <c r="U26" s="80"/>
      <c r="V26" s="84"/>
      <c r="W26" s="134"/>
      <c r="X26" s="34"/>
      <c r="Y26" s="42"/>
      <c r="Z26" s="52" t="s">
        <v>265</v>
      </c>
      <c r="AA26" s="143"/>
      <c r="AB26" s="143"/>
      <c r="AC26" s="143"/>
      <c r="AD26" s="143"/>
      <c r="AE26" s="143"/>
      <c r="AF26" s="143"/>
      <c r="AG26" s="161"/>
      <c r="AH26" s="72">
        <v>15</v>
      </c>
      <c r="AI26" s="80"/>
      <c r="AJ26" s="80"/>
      <c r="AK26" s="80"/>
      <c r="AL26" s="84"/>
      <c r="AM26" s="72">
        <v>56835</v>
      </c>
      <c r="AN26" s="80"/>
      <c r="AO26" s="80"/>
      <c r="AP26" s="80"/>
      <c r="AQ26" s="80"/>
      <c r="AR26" s="84"/>
      <c r="AS26" s="72">
        <v>3789</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v>11000000</v>
      </c>
      <c r="BO26" s="217"/>
      <c r="BP26" s="217"/>
      <c r="BQ26" s="217"/>
      <c r="BR26" s="217"/>
      <c r="BS26" s="217"/>
      <c r="BT26" s="217"/>
      <c r="BU26" s="220"/>
      <c r="BV26" s="214">
        <v>8000000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4930</v>
      </c>
      <c r="R27" s="80"/>
      <c r="S27" s="80"/>
      <c r="T27" s="80"/>
      <c r="U27" s="80"/>
      <c r="V27" s="84"/>
      <c r="W27" s="134"/>
      <c r="X27" s="34"/>
      <c r="Y27" s="42"/>
      <c r="Z27" s="52" t="s">
        <v>269</v>
      </c>
      <c r="AA27" s="58"/>
      <c r="AB27" s="58"/>
      <c r="AC27" s="58"/>
      <c r="AD27" s="58"/>
      <c r="AE27" s="58"/>
      <c r="AF27" s="58"/>
      <c r="AG27" s="63"/>
      <c r="AH27" s="72">
        <v>28</v>
      </c>
      <c r="AI27" s="80"/>
      <c r="AJ27" s="80"/>
      <c r="AK27" s="80"/>
      <c r="AL27" s="84"/>
      <c r="AM27" s="72">
        <v>101376</v>
      </c>
      <c r="AN27" s="80"/>
      <c r="AO27" s="80"/>
      <c r="AP27" s="80"/>
      <c r="AQ27" s="80"/>
      <c r="AR27" s="84"/>
      <c r="AS27" s="72">
        <v>3621</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1375708</v>
      </c>
      <c r="BO27" s="218"/>
      <c r="BP27" s="218"/>
      <c r="BQ27" s="218"/>
      <c r="BR27" s="218"/>
      <c r="BS27" s="218"/>
      <c r="BT27" s="218"/>
      <c r="BU27" s="221"/>
      <c r="BV27" s="215">
        <v>1375708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4190</v>
      </c>
      <c r="R28" s="80"/>
      <c r="S28" s="80"/>
      <c r="T28" s="80"/>
      <c r="U28" s="80"/>
      <c r="V28" s="84"/>
      <c r="W28" s="134"/>
      <c r="X28" s="34"/>
      <c r="Y28" s="42"/>
      <c r="Z28" s="52" t="s">
        <v>36</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276</v>
      </c>
      <c r="AZ28" s="201"/>
      <c r="BA28" s="201"/>
      <c r="BB28" s="204"/>
      <c r="BC28" s="189" t="s">
        <v>99</v>
      </c>
      <c r="BD28" s="197"/>
      <c r="BE28" s="197"/>
      <c r="BF28" s="197"/>
      <c r="BG28" s="197"/>
      <c r="BH28" s="197"/>
      <c r="BI28" s="197"/>
      <c r="BJ28" s="197"/>
      <c r="BK28" s="197"/>
      <c r="BL28" s="197"/>
      <c r="BM28" s="208"/>
      <c r="BN28" s="213">
        <v>3137620</v>
      </c>
      <c r="BO28" s="216"/>
      <c r="BP28" s="216"/>
      <c r="BQ28" s="216"/>
      <c r="BR28" s="216"/>
      <c r="BS28" s="216"/>
      <c r="BT28" s="216"/>
      <c r="BU28" s="219"/>
      <c r="BV28" s="213">
        <v>2561792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23</v>
      </c>
      <c r="M29" s="80"/>
      <c r="N29" s="80"/>
      <c r="O29" s="80"/>
      <c r="P29" s="84"/>
      <c r="Q29" s="72">
        <v>4000</v>
      </c>
      <c r="R29" s="80"/>
      <c r="S29" s="80"/>
      <c r="T29" s="80"/>
      <c r="U29" s="80"/>
      <c r="V29" s="84"/>
      <c r="W29" s="135"/>
      <c r="X29" s="140"/>
      <c r="Y29" s="142"/>
      <c r="Z29" s="52" t="s">
        <v>279</v>
      </c>
      <c r="AA29" s="58"/>
      <c r="AB29" s="58"/>
      <c r="AC29" s="58"/>
      <c r="AD29" s="58"/>
      <c r="AE29" s="58"/>
      <c r="AF29" s="58"/>
      <c r="AG29" s="63"/>
      <c r="AH29" s="72">
        <v>547</v>
      </c>
      <c r="AI29" s="80"/>
      <c r="AJ29" s="80"/>
      <c r="AK29" s="80"/>
      <c r="AL29" s="84"/>
      <c r="AM29" s="72">
        <v>1669794</v>
      </c>
      <c r="AN29" s="80"/>
      <c r="AO29" s="80"/>
      <c r="AP29" s="80"/>
      <c r="AQ29" s="80"/>
      <c r="AR29" s="84"/>
      <c r="AS29" s="72">
        <v>3053</v>
      </c>
      <c r="AT29" s="80"/>
      <c r="AU29" s="80"/>
      <c r="AV29" s="80"/>
      <c r="AW29" s="80"/>
      <c r="AX29" s="118"/>
      <c r="AY29" s="195"/>
      <c r="AZ29" s="202"/>
      <c r="BA29" s="202"/>
      <c r="BB29" s="205"/>
      <c r="BC29" s="190" t="s">
        <v>281</v>
      </c>
      <c r="BD29" s="198"/>
      <c r="BE29" s="198"/>
      <c r="BF29" s="198"/>
      <c r="BG29" s="198"/>
      <c r="BH29" s="198"/>
      <c r="BI29" s="198"/>
      <c r="BJ29" s="198"/>
      <c r="BK29" s="198"/>
      <c r="BL29" s="198"/>
      <c r="BM29" s="209"/>
      <c r="BN29" s="214">
        <v>1061916</v>
      </c>
      <c r="BO29" s="217"/>
      <c r="BP29" s="217"/>
      <c r="BQ29" s="217"/>
      <c r="BR29" s="217"/>
      <c r="BS29" s="217"/>
      <c r="BT29" s="217"/>
      <c r="BU29" s="220"/>
      <c r="BV29" s="214">
        <v>761703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97.8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23840071</v>
      </c>
      <c r="BO30" s="218"/>
      <c r="BP30" s="218"/>
      <c r="BQ30" s="218"/>
      <c r="BR30" s="218"/>
      <c r="BS30" s="218"/>
      <c r="BT30" s="218"/>
      <c r="BU30" s="221"/>
      <c r="BV30" s="215">
        <v>14277823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289</v>
      </c>
      <c r="F33" s="54"/>
      <c r="G33" s="54"/>
      <c r="H33" s="54"/>
      <c r="I33" s="54"/>
      <c r="J33" s="54"/>
      <c r="K33" s="54"/>
      <c r="L33" s="54"/>
      <c r="M33" s="54"/>
      <c r="N33" s="54"/>
      <c r="O33" s="54"/>
      <c r="P33" s="54"/>
      <c r="Q33" s="54"/>
      <c r="R33" s="54"/>
      <c r="S33" s="54"/>
      <c r="T33" s="54"/>
      <c r="U33" s="37" t="s">
        <v>121</v>
      </c>
      <c r="V33" s="37"/>
      <c r="W33" s="54" t="s">
        <v>289</v>
      </c>
      <c r="X33" s="54"/>
      <c r="Y33" s="54"/>
      <c r="Z33" s="54"/>
      <c r="AA33" s="54"/>
      <c r="AB33" s="54"/>
      <c r="AC33" s="54"/>
      <c r="AD33" s="54"/>
      <c r="AE33" s="54"/>
      <c r="AF33" s="54"/>
      <c r="AG33" s="54"/>
      <c r="AH33" s="54"/>
      <c r="AI33" s="54"/>
      <c r="AJ33" s="54"/>
      <c r="AK33" s="54"/>
      <c r="AL33" s="54"/>
      <c r="AM33" s="37" t="s">
        <v>121</v>
      </c>
      <c r="AN33" s="37"/>
      <c r="AO33" s="54" t="s">
        <v>289</v>
      </c>
      <c r="AP33" s="54"/>
      <c r="AQ33" s="54"/>
      <c r="AR33" s="54"/>
      <c r="AS33" s="54"/>
      <c r="AT33" s="54"/>
      <c r="AU33" s="54"/>
      <c r="AV33" s="54"/>
      <c r="AW33" s="54"/>
      <c r="AX33" s="54"/>
      <c r="AY33" s="54"/>
      <c r="AZ33" s="54"/>
      <c r="BA33" s="54"/>
      <c r="BB33" s="54"/>
      <c r="BC33" s="54"/>
      <c r="BD33" s="37"/>
      <c r="BE33" s="54" t="s">
        <v>291</v>
      </c>
      <c r="BF33" s="54"/>
      <c r="BG33" s="54" t="s">
        <v>167</v>
      </c>
      <c r="BH33" s="54"/>
      <c r="BI33" s="54"/>
      <c r="BJ33" s="54"/>
      <c r="BK33" s="54"/>
      <c r="BL33" s="54"/>
      <c r="BM33" s="54"/>
      <c r="BN33" s="54"/>
      <c r="BO33" s="54"/>
      <c r="BP33" s="54"/>
      <c r="BQ33" s="54"/>
      <c r="BR33" s="54"/>
      <c r="BS33" s="54"/>
      <c r="BT33" s="54"/>
      <c r="BU33" s="54"/>
      <c r="BV33" s="37"/>
      <c r="BW33" s="37" t="s">
        <v>291</v>
      </c>
      <c r="BX33" s="37"/>
      <c r="BY33" s="54" t="s">
        <v>107</v>
      </c>
      <c r="BZ33" s="54"/>
      <c r="CA33" s="54"/>
      <c r="CB33" s="54"/>
      <c r="CC33" s="54"/>
      <c r="CD33" s="54"/>
      <c r="CE33" s="54"/>
      <c r="CF33" s="54"/>
      <c r="CG33" s="54"/>
      <c r="CH33" s="54"/>
      <c r="CI33" s="54"/>
      <c r="CJ33" s="54"/>
      <c r="CK33" s="54"/>
      <c r="CL33" s="54"/>
      <c r="CM33" s="54"/>
      <c r="CN33" s="54"/>
      <c r="CO33" s="37" t="s">
        <v>121</v>
      </c>
      <c r="CP33" s="37"/>
      <c r="CQ33" s="54" t="s">
        <v>292</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大村市国民健康保険事業特別会計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大村市水道事業会計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IF('各会計、関係団体の財政状況及び健全化判断比率'!B38="","",'各会計、関係団体の財政状況及び健全化判断比率'!B38)</f>
        <v>大村市工業団地整備事業特別会計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長崎県市町村総合事務組合（一般会計）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大村市土地開発公社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大村市介護保険事業特別会計（保険事業勘定）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大村市工業用水道事業会計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長崎県市町村総合事務組合（市町村会館管理事業特別会計）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大村市総合地方卸売市場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大村市後期高齢者医療事業特別会計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大村市下水道事業会計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長崎県市町村総合事務組合（市町村会館馬町別館管理事業特別会計）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大村未来づくり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大村市介護保険事業特別会計（介護サービス事業勘定）</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大村市農業集落排水事業会計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長崎県市町村総合事務組合（公平委員会事業特別会計）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大村市文化・スポーツ振興財団</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10</v>
      </c>
      <c r="AN38" s="38"/>
      <c r="AO38" s="55" t="str">
        <f>IF('各会計、関係団体の財政状況及び健全化判断比率'!B36="","",'各会計、関係団体の財政状況及び健全化判断比率'!B36)</f>
        <v>大村市病院事業会計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長崎県市町村総合事務組合（行政不服審査会事業特別会計）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アルカディア大村</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f t="shared" si="2"/>
        <v>11</v>
      </c>
      <c r="AN39" s="38"/>
      <c r="AO39" s="55" t="str">
        <f>IF('各会計、関係団体の財政状況及び健全化判断比率'!B37="","",'各会計、関係団体の財政状況及び健全化判断比率'!B37)</f>
        <v>大村市モーターボート競走事業会計</v>
      </c>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長崎県市町村総合事務組合（交通災害共済事業特別会計）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長崎県後期高齢者医療広域連合（普通会計）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長崎県後期高齢者医療広域連合（事業会計）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県央地域広域市町村圏組合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9xDc8xaPHGnDQA5/32njHR1Iz6YNUWPLysC5Div+y8FW1MeFN7U2TcoieZ6tbxRpEeBCtry/kMlNd856WkQShw==" saltValue="M/2dbodvQMwl/GIA7wfCl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4"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130</v>
      </c>
      <c r="DI1" s="344"/>
      <c r="DJ1" s="344"/>
      <c r="DK1" s="344"/>
      <c r="DL1" s="344"/>
      <c r="DM1" s="344"/>
      <c r="DN1" s="351"/>
      <c r="DO1" s="1"/>
      <c r="DP1" s="343" t="s">
        <v>308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318</v>
      </c>
      <c r="AA4" s="139"/>
      <c r="AB4" s="139"/>
      <c r="AC4" s="144"/>
      <c r="AD4" s="182" t="s">
        <v>261</v>
      </c>
      <c r="AE4" s="139"/>
      <c r="AF4" s="139"/>
      <c r="AG4" s="139"/>
      <c r="AH4" s="139"/>
      <c r="AI4" s="139"/>
      <c r="AJ4" s="139"/>
      <c r="AK4" s="144"/>
      <c r="AL4" s="182" t="s">
        <v>318</v>
      </c>
      <c r="AM4" s="139"/>
      <c r="AN4" s="139"/>
      <c r="AO4" s="144"/>
      <c r="AP4" s="298" t="s">
        <v>321</v>
      </c>
      <c r="AQ4" s="298"/>
      <c r="AR4" s="298"/>
      <c r="AS4" s="298"/>
      <c r="AT4" s="298"/>
      <c r="AU4" s="298"/>
      <c r="AV4" s="298"/>
      <c r="AW4" s="298"/>
      <c r="AX4" s="298"/>
      <c r="AY4" s="298"/>
      <c r="AZ4" s="298"/>
      <c r="BA4" s="298"/>
      <c r="BB4" s="298"/>
      <c r="BC4" s="298"/>
      <c r="BD4" s="298"/>
      <c r="BE4" s="298"/>
      <c r="BF4" s="298"/>
      <c r="BG4" s="298" t="s">
        <v>298</v>
      </c>
      <c r="BH4" s="298"/>
      <c r="BI4" s="298"/>
      <c r="BJ4" s="298"/>
      <c r="BK4" s="298"/>
      <c r="BL4" s="298"/>
      <c r="BM4" s="298"/>
      <c r="BN4" s="298"/>
      <c r="BO4" s="298" t="s">
        <v>318</v>
      </c>
      <c r="BP4" s="298"/>
      <c r="BQ4" s="298"/>
      <c r="BR4" s="298"/>
      <c r="BS4" s="298" t="s">
        <v>322</v>
      </c>
      <c r="BT4" s="298"/>
      <c r="BU4" s="298"/>
      <c r="BV4" s="298"/>
      <c r="BW4" s="298"/>
      <c r="BX4" s="298"/>
      <c r="BY4" s="298"/>
      <c r="BZ4" s="298"/>
      <c r="CA4" s="298"/>
      <c r="CB4" s="298"/>
      <c r="CD4" s="182"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12394671</v>
      </c>
      <c r="S5" s="276"/>
      <c r="T5" s="276"/>
      <c r="U5" s="276"/>
      <c r="V5" s="276"/>
      <c r="W5" s="276"/>
      <c r="X5" s="276"/>
      <c r="Y5" s="278"/>
      <c r="Z5" s="281">
        <v>19.100000000000001</v>
      </c>
      <c r="AA5" s="281"/>
      <c r="AB5" s="281"/>
      <c r="AC5" s="281"/>
      <c r="AD5" s="286">
        <v>11566285</v>
      </c>
      <c r="AE5" s="286"/>
      <c r="AF5" s="286"/>
      <c r="AG5" s="286"/>
      <c r="AH5" s="286"/>
      <c r="AI5" s="286"/>
      <c r="AJ5" s="286"/>
      <c r="AK5" s="286"/>
      <c r="AL5" s="291">
        <v>53.1</v>
      </c>
      <c r="AM5" s="293"/>
      <c r="AN5" s="293"/>
      <c r="AO5" s="295"/>
      <c r="AP5" s="260" t="s">
        <v>324</v>
      </c>
      <c r="AQ5" s="265"/>
      <c r="AR5" s="265"/>
      <c r="AS5" s="265"/>
      <c r="AT5" s="265"/>
      <c r="AU5" s="265"/>
      <c r="AV5" s="265"/>
      <c r="AW5" s="265"/>
      <c r="AX5" s="265"/>
      <c r="AY5" s="265"/>
      <c r="AZ5" s="265"/>
      <c r="BA5" s="265"/>
      <c r="BB5" s="265"/>
      <c r="BC5" s="265"/>
      <c r="BD5" s="265"/>
      <c r="BE5" s="265"/>
      <c r="BF5" s="268"/>
      <c r="BG5" s="274">
        <v>11562060</v>
      </c>
      <c r="BH5" s="217"/>
      <c r="BI5" s="217"/>
      <c r="BJ5" s="217"/>
      <c r="BK5" s="217"/>
      <c r="BL5" s="217"/>
      <c r="BM5" s="217"/>
      <c r="BN5" s="279"/>
      <c r="BO5" s="282">
        <v>93.3</v>
      </c>
      <c r="BP5" s="282"/>
      <c r="BQ5" s="282"/>
      <c r="BR5" s="282"/>
      <c r="BS5" s="287">
        <v>155341</v>
      </c>
      <c r="BT5" s="287"/>
      <c r="BU5" s="287"/>
      <c r="BV5" s="287"/>
      <c r="BW5" s="287"/>
      <c r="BX5" s="287"/>
      <c r="BY5" s="287"/>
      <c r="BZ5" s="287"/>
      <c r="CA5" s="287"/>
      <c r="CB5" s="325"/>
      <c r="CD5" s="182" t="s">
        <v>321</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318</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294564</v>
      </c>
      <c r="S6" s="217"/>
      <c r="T6" s="217"/>
      <c r="U6" s="217"/>
      <c r="V6" s="217"/>
      <c r="W6" s="217"/>
      <c r="X6" s="217"/>
      <c r="Y6" s="279"/>
      <c r="Z6" s="282">
        <v>0.5</v>
      </c>
      <c r="AA6" s="282"/>
      <c r="AB6" s="282"/>
      <c r="AC6" s="282"/>
      <c r="AD6" s="287">
        <v>294564</v>
      </c>
      <c r="AE6" s="287"/>
      <c r="AF6" s="287"/>
      <c r="AG6" s="287"/>
      <c r="AH6" s="287"/>
      <c r="AI6" s="287"/>
      <c r="AJ6" s="287"/>
      <c r="AK6" s="287"/>
      <c r="AL6" s="283">
        <v>1.4</v>
      </c>
      <c r="AM6" s="238"/>
      <c r="AN6" s="238"/>
      <c r="AO6" s="296"/>
      <c r="AP6" s="261" t="s">
        <v>103</v>
      </c>
      <c r="AQ6" s="1"/>
      <c r="AR6" s="1"/>
      <c r="AS6" s="1"/>
      <c r="AT6" s="1"/>
      <c r="AU6" s="1"/>
      <c r="AV6" s="1"/>
      <c r="AW6" s="1"/>
      <c r="AX6" s="1"/>
      <c r="AY6" s="1"/>
      <c r="AZ6" s="1"/>
      <c r="BA6" s="1"/>
      <c r="BB6" s="1"/>
      <c r="BC6" s="1"/>
      <c r="BD6" s="1"/>
      <c r="BE6" s="1"/>
      <c r="BF6" s="269"/>
      <c r="BG6" s="274">
        <v>11562060</v>
      </c>
      <c r="BH6" s="217"/>
      <c r="BI6" s="217"/>
      <c r="BJ6" s="217"/>
      <c r="BK6" s="217"/>
      <c r="BL6" s="217"/>
      <c r="BM6" s="217"/>
      <c r="BN6" s="279"/>
      <c r="BO6" s="282">
        <v>93.3</v>
      </c>
      <c r="BP6" s="282"/>
      <c r="BQ6" s="282"/>
      <c r="BR6" s="282"/>
      <c r="BS6" s="287">
        <v>155341</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284783</v>
      </c>
      <c r="CS6" s="217"/>
      <c r="CT6" s="217"/>
      <c r="CU6" s="217"/>
      <c r="CV6" s="217"/>
      <c r="CW6" s="217"/>
      <c r="CX6" s="217"/>
      <c r="CY6" s="279"/>
      <c r="CZ6" s="291">
        <v>0.5</v>
      </c>
      <c r="DA6" s="293"/>
      <c r="DB6" s="293"/>
      <c r="DC6" s="337"/>
      <c r="DD6" s="288" t="s">
        <v>200</v>
      </c>
      <c r="DE6" s="217"/>
      <c r="DF6" s="217"/>
      <c r="DG6" s="217"/>
      <c r="DH6" s="217"/>
      <c r="DI6" s="217"/>
      <c r="DJ6" s="217"/>
      <c r="DK6" s="217"/>
      <c r="DL6" s="217"/>
      <c r="DM6" s="217"/>
      <c r="DN6" s="217"/>
      <c r="DO6" s="217"/>
      <c r="DP6" s="279"/>
      <c r="DQ6" s="288">
        <v>284772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3382</v>
      </c>
      <c r="S7" s="217"/>
      <c r="T7" s="217"/>
      <c r="U7" s="217"/>
      <c r="V7" s="217"/>
      <c r="W7" s="217"/>
      <c r="X7" s="217"/>
      <c r="Y7" s="279"/>
      <c r="Z7" s="282">
        <v>0</v>
      </c>
      <c r="AA7" s="282"/>
      <c r="AB7" s="282"/>
      <c r="AC7" s="282"/>
      <c r="AD7" s="287">
        <v>3382</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5366056</v>
      </c>
      <c r="BH7" s="217"/>
      <c r="BI7" s="217"/>
      <c r="BJ7" s="217"/>
      <c r="BK7" s="217"/>
      <c r="BL7" s="217"/>
      <c r="BM7" s="217"/>
      <c r="BN7" s="279"/>
      <c r="BO7" s="282">
        <v>43.3</v>
      </c>
      <c r="BP7" s="282"/>
      <c r="BQ7" s="282"/>
      <c r="BR7" s="282"/>
      <c r="BS7" s="287">
        <v>155341</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16400680</v>
      </c>
      <c r="CS7" s="217"/>
      <c r="CT7" s="217"/>
      <c r="CU7" s="217"/>
      <c r="CV7" s="217"/>
      <c r="CW7" s="217"/>
      <c r="CX7" s="217"/>
      <c r="CY7" s="279"/>
      <c r="CZ7" s="282">
        <v>26.5</v>
      </c>
      <c r="DA7" s="282"/>
      <c r="DB7" s="282"/>
      <c r="DC7" s="282"/>
      <c r="DD7" s="288">
        <v>44813</v>
      </c>
      <c r="DE7" s="217"/>
      <c r="DF7" s="217"/>
      <c r="DG7" s="217"/>
      <c r="DH7" s="217"/>
      <c r="DI7" s="217"/>
      <c r="DJ7" s="217"/>
      <c r="DK7" s="217"/>
      <c r="DL7" s="217"/>
      <c r="DM7" s="217"/>
      <c r="DN7" s="217"/>
      <c r="DO7" s="217"/>
      <c r="DP7" s="279"/>
      <c r="DQ7" s="288">
        <v>15474698</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36529</v>
      </c>
      <c r="S8" s="217"/>
      <c r="T8" s="217"/>
      <c r="U8" s="217"/>
      <c r="V8" s="217"/>
      <c r="W8" s="217"/>
      <c r="X8" s="217"/>
      <c r="Y8" s="279"/>
      <c r="Z8" s="282">
        <v>0.1</v>
      </c>
      <c r="AA8" s="282"/>
      <c r="AB8" s="282"/>
      <c r="AC8" s="282"/>
      <c r="AD8" s="287">
        <v>36529</v>
      </c>
      <c r="AE8" s="287"/>
      <c r="AF8" s="287"/>
      <c r="AG8" s="287"/>
      <c r="AH8" s="287"/>
      <c r="AI8" s="287"/>
      <c r="AJ8" s="287"/>
      <c r="AK8" s="287"/>
      <c r="AL8" s="283">
        <v>0.2</v>
      </c>
      <c r="AM8" s="238"/>
      <c r="AN8" s="238"/>
      <c r="AO8" s="296"/>
      <c r="AP8" s="261" t="s">
        <v>126</v>
      </c>
      <c r="AQ8" s="1"/>
      <c r="AR8" s="1"/>
      <c r="AS8" s="1"/>
      <c r="AT8" s="1"/>
      <c r="AU8" s="1"/>
      <c r="AV8" s="1"/>
      <c r="AW8" s="1"/>
      <c r="AX8" s="1"/>
      <c r="AY8" s="1"/>
      <c r="AZ8" s="1"/>
      <c r="BA8" s="1"/>
      <c r="BB8" s="1"/>
      <c r="BC8" s="1"/>
      <c r="BD8" s="1"/>
      <c r="BE8" s="1"/>
      <c r="BF8" s="269"/>
      <c r="BG8" s="274">
        <v>169302</v>
      </c>
      <c r="BH8" s="217"/>
      <c r="BI8" s="217"/>
      <c r="BJ8" s="217"/>
      <c r="BK8" s="217"/>
      <c r="BL8" s="217"/>
      <c r="BM8" s="217"/>
      <c r="BN8" s="279"/>
      <c r="BO8" s="282">
        <v>1.4</v>
      </c>
      <c r="BP8" s="282"/>
      <c r="BQ8" s="282"/>
      <c r="BR8" s="282"/>
      <c r="BS8" s="287" t="s">
        <v>200</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21537263</v>
      </c>
      <c r="CS8" s="217"/>
      <c r="CT8" s="217"/>
      <c r="CU8" s="217"/>
      <c r="CV8" s="217"/>
      <c r="CW8" s="217"/>
      <c r="CX8" s="217"/>
      <c r="CY8" s="279"/>
      <c r="CZ8" s="282">
        <v>34.799999999999997</v>
      </c>
      <c r="DA8" s="282"/>
      <c r="DB8" s="282"/>
      <c r="DC8" s="282"/>
      <c r="DD8" s="288">
        <v>171186</v>
      </c>
      <c r="DE8" s="217"/>
      <c r="DF8" s="217"/>
      <c r="DG8" s="217"/>
      <c r="DH8" s="217"/>
      <c r="DI8" s="217"/>
      <c r="DJ8" s="217"/>
      <c r="DK8" s="217"/>
      <c r="DL8" s="217"/>
      <c r="DM8" s="217"/>
      <c r="DN8" s="217"/>
      <c r="DO8" s="217"/>
      <c r="DP8" s="279"/>
      <c r="DQ8" s="288">
        <v>8364620</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35415</v>
      </c>
      <c r="S9" s="217"/>
      <c r="T9" s="217"/>
      <c r="U9" s="217"/>
      <c r="V9" s="217"/>
      <c r="W9" s="217"/>
      <c r="X9" s="217"/>
      <c r="Y9" s="279"/>
      <c r="Z9" s="282">
        <v>0.1</v>
      </c>
      <c r="AA9" s="282"/>
      <c r="AB9" s="282"/>
      <c r="AC9" s="282"/>
      <c r="AD9" s="287">
        <v>35415</v>
      </c>
      <c r="AE9" s="287"/>
      <c r="AF9" s="287"/>
      <c r="AG9" s="287"/>
      <c r="AH9" s="287"/>
      <c r="AI9" s="287"/>
      <c r="AJ9" s="287"/>
      <c r="AK9" s="287"/>
      <c r="AL9" s="283">
        <v>0.2</v>
      </c>
      <c r="AM9" s="238"/>
      <c r="AN9" s="238"/>
      <c r="AO9" s="296"/>
      <c r="AP9" s="261" t="s">
        <v>340</v>
      </c>
      <c r="AQ9" s="1"/>
      <c r="AR9" s="1"/>
      <c r="AS9" s="1"/>
      <c r="AT9" s="1"/>
      <c r="AU9" s="1"/>
      <c r="AV9" s="1"/>
      <c r="AW9" s="1"/>
      <c r="AX9" s="1"/>
      <c r="AY9" s="1"/>
      <c r="AZ9" s="1"/>
      <c r="BA9" s="1"/>
      <c r="BB9" s="1"/>
      <c r="BC9" s="1"/>
      <c r="BD9" s="1"/>
      <c r="BE9" s="1"/>
      <c r="BF9" s="269"/>
      <c r="BG9" s="274">
        <v>4430325</v>
      </c>
      <c r="BH9" s="217"/>
      <c r="BI9" s="217"/>
      <c r="BJ9" s="217"/>
      <c r="BK9" s="217"/>
      <c r="BL9" s="217"/>
      <c r="BM9" s="217"/>
      <c r="BN9" s="279"/>
      <c r="BO9" s="282">
        <v>35.700000000000003</v>
      </c>
      <c r="BP9" s="282"/>
      <c r="BQ9" s="282"/>
      <c r="BR9" s="282"/>
      <c r="BS9" s="287" t="s">
        <v>200</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4724245</v>
      </c>
      <c r="CS9" s="217"/>
      <c r="CT9" s="217"/>
      <c r="CU9" s="217"/>
      <c r="CV9" s="217"/>
      <c r="CW9" s="217"/>
      <c r="CX9" s="217"/>
      <c r="CY9" s="279"/>
      <c r="CZ9" s="282">
        <v>7.6</v>
      </c>
      <c r="DA9" s="282"/>
      <c r="DB9" s="282"/>
      <c r="DC9" s="282"/>
      <c r="DD9" s="288">
        <v>45187</v>
      </c>
      <c r="DE9" s="217"/>
      <c r="DF9" s="217"/>
      <c r="DG9" s="217"/>
      <c r="DH9" s="217"/>
      <c r="DI9" s="217"/>
      <c r="DJ9" s="217"/>
      <c r="DK9" s="217"/>
      <c r="DL9" s="217"/>
      <c r="DM9" s="217"/>
      <c r="DN9" s="217"/>
      <c r="DO9" s="217"/>
      <c r="DP9" s="279"/>
      <c r="DQ9" s="288">
        <v>2907988</v>
      </c>
      <c r="DR9" s="217"/>
      <c r="DS9" s="217"/>
      <c r="DT9" s="217"/>
      <c r="DU9" s="217"/>
      <c r="DV9" s="217"/>
      <c r="DW9" s="217"/>
      <c r="DX9" s="217"/>
      <c r="DY9" s="217"/>
      <c r="DZ9" s="217"/>
      <c r="EA9" s="217"/>
      <c r="EB9" s="217"/>
      <c r="EC9" s="326"/>
    </row>
    <row r="10" spans="2:143" ht="11.25" customHeight="1">
      <c r="B10" s="261" t="s">
        <v>135</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189</v>
      </c>
      <c r="AQ10" s="1"/>
      <c r="AR10" s="1"/>
      <c r="AS10" s="1"/>
      <c r="AT10" s="1"/>
      <c r="AU10" s="1"/>
      <c r="AV10" s="1"/>
      <c r="AW10" s="1"/>
      <c r="AX10" s="1"/>
      <c r="AY10" s="1"/>
      <c r="AZ10" s="1"/>
      <c r="BA10" s="1"/>
      <c r="BB10" s="1"/>
      <c r="BC10" s="1"/>
      <c r="BD10" s="1"/>
      <c r="BE10" s="1"/>
      <c r="BF10" s="269"/>
      <c r="BG10" s="274">
        <v>221898</v>
      </c>
      <c r="BH10" s="217"/>
      <c r="BI10" s="217"/>
      <c r="BJ10" s="217"/>
      <c r="BK10" s="217"/>
      <c r="BL10" s="217"/>
      <c r="BM10" s="217"/>
      <c r="BN10" s="279"/>
      <c r="BO10" s="282">
        <v>1.8</v>
      </c>
      <c r="BP10" s="282"/>
      <c r="BQ10" s="282"/>
      <c r="BR10" s="282"/>
      <c r="BS10" s="287" t="s">
        <v>200</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21473</v>
      </c>
      <c r="CS10" s="217"/>
      <c r="CT10" s="217"/>
      <c r="CU10" s="217"/>
      <c r="CV10" s="217"/>
      <c r="CW10" s="217"/>
      <c r="CX10" s="217"/>
      <c r="CY10" s="279"/>
      <c r="CZ10" s="282">
        <v>0</v>
      </c>
      <c r="DA10" s="282"/>
      <c r="DB10" s="282"/>
      <c r="DC10" s="282"/>
      <c r="DD10" s="288">
        <v>1446</v>
      </c>
      <c r="DE10" s="217"/>
      <c r="DF10" s="217"/>
      <c r="DG10" s="217"/>
      <c r="DH10" s="217"/>
      <c r="DI10" s="217"/>
      <c r="DJ10" s="217"/>
      <c r="DK10" s="217"/>
      <c r="DL10" s="217"/>
      <c r="DM10" s="217"/>
      <c r="DN10" s="217"/>
      <c r="DO10" s="217"/>
      <c r="DP10" s="279"/>
      <c r="DQ10" s="288">
        <v>19947</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2344457</v>
      </c>
      <c r="S11" s="217"/>
      <c r="T11" s="217"/>
      <c r="U11" s="217"/>
      <c r="V11" s="217"/>
      <c r="W11" s="217"/>
      <c r="X11" s="217"/>
      <c r="Y11" s="279"/>
      <c r="Z11" s="283">
        <v>3.6</v>
      </c>
      <c r="AA11" s="238"/>
      <c r="AB11" s="238"/>
      <c r="AC11" s="285"/>
      <c r="AD11" s="288">
        <v>2344457</v>
      </c>
      <c r="AE11" s="217"/>
      <c r="AF11" s="217"/>
      <c r="AG11" s="217"/>
      <c r="AH11" s="217"/>
      <c r="AI11" s="217"/>
      <c r="AJ11" s="217"/>
      <c r="AK11" s="279"/>
      <c r="AL11" s="283">
        <v>10.8</v>
      </c>
      <c r="AM11" s="238"/>
      <c r="AN11" s="238"/>
      <c r="AO11" s="296"/>
      <c r="AP11" s="261" t="s">
        <v>346</v>
      </c>
      <c r="AQ11" s="1"/>
      <c r="AR11" s="1"/>
      <c r="AS11" s="1"/>
      <c r="AT11" s="1"/>
      <c r="AU11" s="1"/>
      <c r="AV11" s="1"/>
      <c r="AW11" s="1"/>
      <c r="AX11" s="1"/>
      <c r="AY11" s="1"/>
      <c r="AZ11" s="1"/>
      <c r="BA11" s="1"/>
      <c r="BB11" s="1"/>
      <c r="BC11" s="1"/>
      <c r="BD11" s="1"/>
      <c r="BE11" s="1"/>
      <c r="BF11" s="269"/>
      <c r="BG11" s="274">
        <v>544531</v>
      </c>
      <c r="BH11" s="217"/>
      <c r="BI11" s="217"/>
      <c r="BJ11" s="217"/>
      <c r="BK11" s="217"/>
      <c r="BL11" s="217"/>
      <c r="BM11" s="217"/>
      <c r="BN11" s="279"/>
      <c r="BO11" s="282">
        <v>4.4000000000000004</v>
      </c>
      <c r="BP11" s="282"/>
      <c r="BQ11" s="282"/>
      <c r="BR11" s="282"/>
      <c r="BS11" s="287">
        <v>155341</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1192876</v>
      </c>
      <c r="CS11" s="217"/>
      <c r="CT11" s="217"/>
      <c r="CU11" s="217"/>
      <c r="CV11" s="217"/>
      <c r="CW11" s="217"/>
      <c r="CX11" s="217"/>
      <c r="CY11" s="279"/>
      <c r="CZ11" s="282">
        <v>1.9</v>
      </c>
      <c r="DA11" s="282"/>
      <c r="DB11" s="282"/>
      <c r="DC11" s="282"/>
      <c r="DD11" s="288">
        <v>179325</v>
      </c>
      <c r="DE11" s="217"/>
      <c r="DF11" s="217"/>
      <c r="DG11" s="217"/>
      <c r="DH11" s="217"/>
      <c r="DI11" s="217"/>
      <c r="DJ11" s="217"/>
      <c r="DK11" s="217"/>
      <c r="DL11" s="217"/>
      <c r="DM11" s="217"/>
      <c r="DN11" s="217"/>
      <c r="DO11" s="217"/>
      <c r="DP11" s="279"/>
      <c r="DQ11" s="288">
        <v>849410</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21186</v>
      </c>
      <c r="S12" s="217"/>
      <c r="T12" s="217"/>
      <c r="U12" s="217"/>
      <c r="V12" s="217"/>
      <c r="W12" s="217"/>
      <c r="X12" s="217"/>
      <c r="Y12" s="279"/>
      <c r="Z12" s="282">
        <v>0</v>
      </c>
      <c r="AA12" s="282"/>
      <c r="AB12" s="282"/>
      <c r="AC12" s="282"/>
      <c r="AD12" s="287">
        <v>21186</v>
      </c>
      <c r="AE12" s="287"/>
      <c r="AF12" s="287"/>
      <c r="AG12" s="287"/>
      <c r="AH12" s="287"/>
      <c r="AI12" s="287"/>
      <c r="AJ12" s="287"/>
      <c r="AK12" s="287"/>
      <c r="AL12" s="283">
        <v>0.1</v>
      </c>
      <c r="AM12" s="238"/>
      <c r="AN12" s="238"/>
      <c r="AO12" s="296"/>
      <c r="AP12" s="261" t="s">
        <v>350</v>
      </c>
      <c r="AQ12" s="1"/>
      <c r="AR12" s="1"/>
      <c r="AS12" s="1"/>
      <c r="AT12" s="1"/>
      <c r="AU12" s="1"/>
      <c r="AV12" s="1"/>
      <c r="AW12" s="1"/>
      <c r="AX12" s="1"/>
      <c r="AY12" s="1"/>
      <c r="AZ12" s="1"/>
      <c r="BA12" s="1"/>
      <c r="BB12" s="1"/>
      <c r="BC12" s="1"/>
      <c r="BD12" s="1"/>
      <c r="BE12" s="1"/>
      <c r="BF12" s="269"/>
      <c r="BG12" s="274">
        <v>5151606</v>
      </c>
      <c r="BH12" s="217"/>
      <c r="BI12" s="217"/>
      <c r="BJ12" s="217"/>
      <c r="BK12" s="217"/>
      <c r="BL12" s="217"/>
      <c r="BM12" s="217"/>
      <c r="BN12" s="279"/>
      <c r="BO12" s="282">
        <v>41.6</v>
      </c>
      <c r="BP12" s="282"/>
      <c r="BQ12" s="282"/>
      <c r="BR12" s="282"/>
      <c r="BS12" s="287" t="s">
        <v>200</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1693744</v>
      </c>
      <c r="CS12" s="217"/>
      <c r="CT12" s="217"/>
      <c r="CU12" s="217"/>
      <c r="CV12" s="217"/>
      <c r="CW12" s="217"/>
      <c r="CX12" s="217"/>
      <c r="CY12" s="279"/>
      <c r="CZ12" s="282">
        <v>2.7</v>
      </c>
      <c r="DA12" s="282"/>
      <c r="DB12" s="282"/>
      <c r="DC12" s="282"/>
      <c r="DD12" s="288">
        <v>86784</v>
      </c>
      <c r="DE12" s="217"/>
      <c r="DF12" s="217"/>
      <c r="DG12" s="217"/>
      <c r="DH12" s="217"/>
      <c r="DI12" s="217"/>
      <c r="DJ12" s="217"/>
      <c r="DK12" s="217"/>
      <c r="DL12" s="217"/>
      <c r="DM12" s="217"/>
      <c r="DN12" s="217"/>
      <c r="DO12" s="217"/>
      <c r="DP12" s="279"/>
      <c r="DQ12" s="288">
        <v>821025</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232</v>
      </c>
      <c r="AQ13" s="1"/>
      <c r="AR13" s="1"/>
      <c r="AS13" s="1"/>
      <c r="AT13" s="1"/>
      <c r="AU13" s="1"/>
      <c r="AV13" s="1"/>
      <c r="AW13" s="1"/>
      <c r="AX13" s="1"/>
      <c r="AY13" s="1"/>
      <c r="AZ13" s="1"/>
      <c r="BA13" s="1"/>
      <c r="BB13" s="1"/>
      <c r="BC13" s="1"/>
      <c r="BD13" s="1"/>
      <c r="BE13" s="1"/>
      <c r="BF13" s="269"/>
      <c r="BG13" s="274">
        <v>5001211</v>
      </c>
      <c r="BH13" s="217"/>
      <c r="BI13" s="217"/>
      <c r="BJ13" s="217"/>
      <c r="BK13" s="217"/>
      <c r="BL13" s="217"/>
      <c r="BM13" s="217"/>
      <c r="BN13" s="279"/>
      <c r="BO13" s="282">
        <v>40.299999999999997</v>
      </c>
      <c r="BP13" s="282"/>
      <c r="BQ13" s="282"/>
      <c r="BR13" s="282"/>
      <c r="BS13" s="287" t="s">
        <v>200</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5422746</v>
      </c>
      <c r="CS13" s="217"/>
      <c r="CT13" s="217"/>
      <c r="CU13" s="217"/>
      <c r="CV13" s="217"/>
      <c r="CW13" s="217"/>
      <c r="CX13" s="217"/>
      <c r="CY13" s="279"/>
      <c r="CZ13" s="282">
        <v>8.8000000000000007</v>
      </c>
      <c r="DA13" s="282"/>
      <c r="DB13" s="282"/>
      <c r="DC13" s="282"/>
      <c r="DD13" s="288">
        <v>3789467</v>
      </c>
      <c r="DE13" s="217"/>
      <c r="DF13" s="217"/>
      <c r="DG13" s="217"/>
      <c r="DH13" s="217"/>
      <c r="DI13" s="217"/>
      <c r="DJ13" s="217"/>
      <c r="DK13" s="217"/>
      <c r="DL13" s="217"/>
      <c r="DM13" s="217"/>
      <c r="DN13" s="217"/>
      <c r="DO13" s="217"/>
      <c r="DP13" s="279"/>
      <c r="DQ13" s="288">
        <v>1919034</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v>512</v>
      </c>
      <c r="S14" s="217"/>
      <c r="T14" s="217"/>
      <c r="U14" s="217"/>
      <c r="V14" s="217"/>
      <c r="W14" s="217"/>
      <c r="X14" s="217"/>
      <c r="Y14" s="279"/>
      <c r="Z14" s="282">
        <v>0</v>
      </c>
      <c r="AA14" s="282"/>
      <c r="AB14" s="282"/>
      <c r="AC14" s="282"/>
      <c r="AD14" s="287">
        <v>512</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364386</v>
      </c>
      <c r="BH14" s="217"/>
      <c r="BI14" s="217"/>
      <c r="BJ14" s="217"/>
      <c r="BK14" s="217"/>
      <c r="BL14" s="217"/>
      <c r="BM14" s="217"/>
      <c r="BN14" s="279"/>
      <c r="BO14" s="282">
        <v>2.9</v>
      </c>
      <c r="BP14" s="282"/>
      <c r="BQ14" s="282"/>
      <c r="BR14" s="282"/>
      <c r="BS14" s="287" t="s">
        <v>200</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1181542</v>
      </c>
      <c r="CS14" s="217"/>
      <c r="CT14" s="217"/>
      <c r="CU14" s="217"/>
      <c r="CV14" s="217"/>
      <c r="CW14" s="217"/>
      <c r="CX14" s="217"/>
      <c r="CY14" s="279"/>
      <c r="CZ14" s="282">
        <v>1.9</v>
      </c>
      <c r="DA14" s="282"/>
      <c r="DB14" s="282"/>
      <c r="DC14" s="282"/>
      <c r="DD14" s="288">
        <v>71993</v>
      </c>
      <c r="DE14" s="217"/>
      <c r="DF14" s="217"/>
      <c r="DG14" s="217"/>
      <c r="DH14" s="217"/>
      <c r="DI14" s="217"/>
      <c r="DJ14" s="217"/>
      <c r="DK14" s="217"/>
      <c r="DL14" s="217"/>
      <c r="DM14" s="217"/>
      <c r="DN14" s="217"/>
      <c r="DO14" s="217"/>
      <c r="DP14" s="279"/>
      <c r="DQ14" s="288">
        <v>1116070</v>
      </c>
      <c r="DR14" s="217"/>
      <c r="DS14" s="217"/>
      <c r="DT14" s="217"/>
      <c r="DU14" s="217"/>
      <c r="DV14" s="217"/>
      <c r="DW14" s="217"/>
      <c r="DX14" s="217"/>
      <c r="DY14" s="217"/>
      <c r="DZ14" s="217"/>
      <c r="EA14" s="217"/>
      <c r="EB14" s="217"/>
      <c r="EC14" s="326"/>
    </row>
    <row r="15" spans="2:143" ht="11.25" customHeight="1">
      <c r="B15" s="261" t="s">
        <v>325</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355</v>
      </c>
      <c r="AQ15" s="1"/>
      <c r="AR15" s="1"/>
      <c r="AS15" s="1"/>
      <c r="AT15" s="1"/>
      <c r="AU15" s="1"/>
      <c r="AV15" s="1"/>
      <c r="AW15" s="1"/>
      <c r="AX15" s="1"/>
      <c r="AY15" s="1"/>
      <c r="AZ15" s="1"/>
      <c r="BA15" s="1"/>
      <c r="BB15" s="1"/>
      <c r="BC15" s="1"/>
      <c r="BD15" s="1"/>
      <c r="BE15" s="1"/>
      <c r="BF15" s="269"/>
      <c r="BG15" s="274">
        <v>679984</v>
      </c>
      <c r="BH15" s="217"/>
      <c r="BI15" s="217"/>
      <c r="BJ15" s="217"/>
      <c r="BK15" s="217"/>
      <c r="BL15" s="217"/>
      <c r="BM15" s="217"/>
      <c r="BN15" s="279"/>
      <c r="BO15" s="282">
        <v>5.5</v>
      </c>
      <c r="BP15" s="282"/>
      <c r="BQ15" s="282"/>
      <c r="BR15" s="282"/>
      <c r="BS15" s="287" t="s">
        <v>200</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3525793</v>
      </c>
      <c r="CS15" s="217"/>
      <c r="CT15" s="217"/>
      <c r="CU15" s="217"/>
      <c r="CV15" s="217"/>
      <c r="CW15" s="217"/>
      <c r="CX15" s="217"/>
      <c r="CY15" s="279"/>
      <c r="CZ15" s="282">
        <v>5.7</v>
      </c>
      <c r="DA15" s="282"/>
      <c r="DB15" s="282"/>
      <c r="DC15" s="282"/>
      <c r="DD15" s="288">
        <v>418383</v>
      </c>
      <c r="DE15" s="217"/>
      <c r="DF15" s="217"/>
      <c r="DG15" s="217"/>
      <c r="DH15" s="217"/>
      <c r="DI15" s="217"/>
      <c r="DJ15" s="217"/>
      <c r="DK15" s="217"/>
      <c r="DL15" s="217"/>
      <c r="DM15" s="217"/>
      <c r="DN15" s="217"/>
      <c r="DO15" s="217"/>
      <c r="DP15" s="279"/>
      <c r="DQ15" s="288">
        <v>2575301</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15795</v>
      </c>
      <c r="S16" s="217"/>
      <c r="T16" s="217"/>
      <c r="U16" s="217"/>
      <c r="V16" s="217"/>
      <c r="W16" s="217"/>
      <c r="X16" s="217"/>
      <c r="Y16" s="279"/>
      <c r="Z16" s="282">
        <v>0</v>
      </c>
      <c r="AA16" s="282"/>
      <c r="AB16" s="282"/>
      <c r="AC16" s="282"/>
      <c r="AD16" s="287">
        <v>15795</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v>28</v>
      </c>
      <c r="BH16" s="217"/>
      <c r="BI16" s="217"/>
      <c r="BJ16" s="217"/>
      <c r="BK16" s="217"/>
      <c r="BL16" s="217"/>
      <c r="BM16" s="217"/>
      <c r="BN16" s="279"/>
      <c r="BO16" s="282">
        <v>0</v>
      </c>
      <c r="BP16" s="282"/>
      <c r="BQ16" s="282"/>
      <c r="BR16" s="282"/>
      <c r="BS16" s="287" t="s">
        <v>200</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1262320</v>
      </c>
      <c r="CS16" s="217"/>
      <c r="CT16" s="217"/>
      <c r="CU16" s="217"/>
      <c r="CV16" s="217"/>
      <c r="CW16" s="217"/>
      <c r="CX16" s="217"/>
      <c r="CY16" s="279"/>
      <c r="CZ16" s="282">
        <v>2</v>
      </c>
      <c r="DA16" s="282"/>
      <c r="DB16" s="282"/>
      <c r="DC16" s="282"/>
      <c r="DD16" s="288" t="s">
        <v>200</v>
      </c>
      <c r="DE16" s="217"/>
      <c r="DF16" s="217"/>
      <c r="DG16" s="217"/>
      <c r="DH16" s="217"/>
      <c r="DI16" s="217"/>
      <c r="DJ16" s="217"/>
      <c r="DK16" s="217"/>
      <c r="DL16" s="217"/>
      <c r="DM16" s="217"/>
      <c r="DN16" s="217"/>
      <c r="DO16" s="217"/>
      <c r="DP16" s="279"/>
      <c r="DQ16" s="288">
        <v>41883</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127058</v>
      </c>
      <c r="S17" s="217"/>
      <c r="T17" s="217"/>
      <c r="U17" s="217"/>
      <c r="V17" s="217"/>
      <c r="W17" s="217"/>
      <c r="X17" s="217"/>
      <c r="Y17" s="279"/>
      <c r="Z17" s="282">
        <v>0.2</v>
      </c>
      <c r="AA17" s="282"/>
      <c r="AB17" s="282"/>
      <c r="AC17" s="282"/>
      <c r="AD17" s="287">
        <v>127058</v>
      </c>
      <c r="AE17" s="287"/>
      <c r="AF17" s="287"/>
      <c r="AG17" s="287"/>
      <c r="AH17" s="287"/>
      <c r="AI17" s="287"/>
      <c r="AJ17" s="287"/>
      <c r="AK17" s="287"/>
      <c r="AL17" s="283">
        <v>0.6</v>
      </c>
      <c r="AM17" s="238"/>
      <c r="AN17" s="238"/>
      <c r="AO17" s="296"/>
      <c r="AP17" s="261" t="s">
        <v>361</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4693260</v>
      </c>
      <c r="CS17" s="217"/>
      <c r="CT17" s="217"/>
      <c r="CU17" s="217"/>
      <c r="CV17" s="217"/>
      <c r="CW17" s="217"/>
      <c r="CX17" s="217"/>
      <c r="CY17" s="279"/>
      <c r="CZ17" s="282">
        <v>7.6</v>
      </c>
      <c r="DA17" s="282"/>
      <c r="DB17" s="282"/>
      <c r="DC17" s="282"/>
      <c r="DD17" s="288" t="s">
        <v>200</v>
      </c>
      <c r="DE17" s="217"/>
      <c r="DF17" s="217"/>
      <c r="DG17" s="217"/>
      <c r="DH17" s="217"/>
      <c r="DI17" s="217"/>
      <c r="DJ17" s="217"/>
      <c r="DK17" s="217"/>
      <c r="DL17" s="217"/>
      <c r="DM17" s="217"/>
      <c r="DN17" s="217"/>
      <c r="DO17" s="217"/>
      <c r="DP17" s="279"/>
      <c r="DQ17" s="288">
        <v>3054298</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138048</v>
      </c>
      <c r="S18" s="217"/>
      <c r="T18" s="217"/>
      <c r="U18" s="217"/>
      <c r="V18" s="217"/>
      <c r="W18" s="217"/>
      <c r="X18" s="217"/>
      <c r="Y18" s="279"/>
      <c r="Z18" s="282">
        <v>0.2</v>
      </c>
      <c r="AA18" s="282"/>
      <c r="AB18" s="282"/>
      <c r="AC18" s="282"/>
      <c r="AD18" s="287">
        <v>138048</v>
      </c>
      <c r="AE18" s="287"/>
      <c r="AF18" s="287"/>
      <c r="AG18" s="287"/>
      <c r="AH18" s="287"/>
      <c r="AI18" s="287"/>
      <c r="AJ18" s="287"/>
      <c r="AK18" s="287"/>
      <c r="AL18" s="283">
        <v>0.6</v>
      </c>
      <c r="AM18" s="238"/>
      <c r="AN18" s="238"/>
      <c r="AO18" s="296"/>
      <c r="AP18" s="261" t="s">
        <v>98</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138048</v>
      </c>
      <c r="S19" s="217"/>
      <c r="T19" s="217"/>
      <c r="U19" s="217"/>
      <c r="V19" s="217"/>
      <c r="W19" s="217"/>
      <c r="X19" s="217"/>
      <c r="Y19" s="279"/>
      <c r="Z19" s="282">
        <v>0.2</v>
      </c>
      <c r="AA19" s="282"/>
      <c r="AB19" s="282"/>
      <c r="AC19" s="282"/>
      <c r="AD19" s="287">
        <v>138048</v>
      </c>
      <c r="AE19" s="287"/>
      <c r="AF19" s="287"/>
      <c r="AG19" s="287"/>
      <c r="AH19" s="287"/>
      <c r="AI19" s="287"/>
      <c r="AJ19" s="287"/>
      <c r="AK19" s="287"/>
      <c r="AL19" s="283">
        <v>0.6</v>
      </c>
      <c r="AM19" s="238"/>
      <c r="AN19" s="238"/>
      <c r="AO19" s="296"/>
      <c r="AP19" s="261" t="s">
        <v>259</v>
      </c>
      <c r="AQ19" s="1"/>
      <c r="AR19" s="1"/>
      <c r="AS19" s="1"/>
      <c r="AT19" s="1"/>
      <c r="AU19" s="1"/>
      <c r="AV19" s="1"/>
      <c r="AW19" s="1"/>
      <c r="AX19" s="1"/>
      <c r="AY19" s="1"/>
      <c r="AZ19" s="1"/>
      <c r="BA19" s="1"/>
      <c r="BB19" s="1"/>
      <c r="BC19" s="1"/>
      <c r="BD19" s="1"/>
      <c r="BE19" s="1"/>
      <c r="BF19" s="269"/>
      <c r="BG19" s="274">
        <v>832611</v>
      </c>
      <c r="BH19" s="217"/>
      <c r="BI19" s="217"/>
      <c r="BJ19" s="217"/>
      <c r="BK19" s="217"/>
      <c r="BL19" s="217"/>
      <c r="BM19" s="217"/>
      <c r="BN19" s="279"/>
      <c r="BO19" s="282">
        <v>6.7</v>
      </c>
      <c r="BP19" s="282"/>
      <c r="BQ19" s="282"/>
      <c r="BR19" s="282"/>
      <c r="BS19" s="287" t="s">
        <v>200</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200</v>
      </c>
      <c r="S20" s="217"/>
      <c r="T20" s="217"/>
      <c r="U20" s="217"/>
      <c r="V20" s="217"/>
      <c r="W20" s="217"/>
      <c r="X20" s="217"/>
      <c r="Y20" s="279"/>
      <c r="Z20" s="282" t="s">
        <v>200</v>
      </c>
      <c r="AA20" s="282"/>
      <c r="AB20" s="282"/>
      <c r="AC20" s="282"/>
      <c r="AD20" s="287" t="s">
        <v>200</v>
      </c>
      <c r="AE20" s="287"/>
      <c r="AF20" s="287"/>
      <c r="AG20" s="287"/>
      <c r="AH20" s="287"/>
      <c r="AI20" s="287"/>
      <c r="AJ20" s="287"/>
      <c r="AK20" s="287"/>
      <c r="AL20" s="283" t="s">
        <v>200</v>
      </c>
      <c r="AM20" s="238"/>
      <c r="AN20" s="238"/>
      <c r="AO20" s="296"/>
      <c r="AP20" s="261" t="s">
        <v>369</v>
      </c>
      <c r="AQ20" s="1"/>
      <c r="AR20" s="1"/>
      <c r="AS20" s="1"/>
      <c r="AT20" s="1"/>
      <c r="AU20" s="1"/>
      <c r="AV20" s="1"/>
      <c r="AW20" s="1"/>
      <c r="AX20" s="1"/>
      <c r="AY20" s="1"/>
      <c r="AZ20" s="1"/>
      <c r="BA20" s="1"/>
      <c r="BB20" s="1"/>
      <c r="BC20" s="1"/>
      <c r="BD20" s="1"/>
      <c r="BE20" s="1"/>
      <c r="BF20" s="269"/>
      <c r="BG20" s="274">
        <v>832611</v>
      </c>
      <c r="BH20" s="217"/>
      <c r="BI20" s="217"/>
      <c r="BJ20" s="217"/>
      <c r="BK20" s="217"/>
      <c r="BL20" s="217"/>
      <c r="BM20" s="217"/>
      <c r="BN20" s="279"/>
      <c r="BO20" s="282">
        <v>6.7</v>
      </c>
      <c r="BP20" s="282"/>
      <c r="BQ20" s="282"/>
      <c r="BR20" s="282"/>
      <c r="BS20" s="287" t="s">
        <v>200</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61940725</v>
      </c>
      <c r="CS20" s="217"/>
      <c r="CT20" s="217"/>
      <c r="CU20" s="217"/>
      <c r="CV20" s="217"/>
      <c r="CW20" s="217"/>
      <c r="CX20" s="217"/>
      <c r="CY20" s="279"/>
      <c r="CZ20" s="282">
        <v>100</v>
      </c>
      <c r="DA20" s="282"/>
      <c r="DB20" s="282"/>
      <c r="DC20" s="282"/>
      <c r="DD20" s="288">
        <v>4808584</v>
      </c>
      <c r="DE20" s="217"/>
      <c r="DF20" s="217"/>
      <c r="DG20" s="217"/>
      <c r="DH20" s="217"/>
      <c r="DI20" s="217"/>
      <c r="DJ20" s="217"/>
      <c r="DK20" s="217"/>
      <c r="DL20" s="217"/>
      <c r="DM20" s="217"/>
      <c r="DN20" s="217"/>
      <c r="DO20" s="217"/>
      <c r="DP20" s="279"/>
      <c r="DQ20" s="288">
        <v>37429046</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7236498</v>
      </c>
      <c r="S21" s="217"/>
      <c r="T21" s="217"/>
      <c r="U21" s="217"/>
      <c r="V21" s="217"/>
      <c r="W21" s="217"/>
      <c r="X21" s="217"/>
      <c r="Y21" s="279"/>
      <c r="Z21" s="282">
        <v>11.2</v>
      </c>
      <c r="AA21" s="282"/>
      <c r="AB21" s="282"/>
      <c r="AC21" s="282"/>
      <c r="AD21" s="287">
        <v>6966613</v>
      </c>
      <c r="AE21" s="287"/>
      <c r="AF21" s="287"/>
      <c r="AG21" s="287"/>
      <c r="AH21" s="287"/>
      <c r="AI21" s="287"/>
      <c r="AJ21" s="287"/>
      <c r="AK21" s="287"/>
      <c r="AL21" s="283">
        <v>32</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4225</v>
      </c>
      <c r="BH21" s="217"/>
      <c r="BI21" s="217"/>
      <c r="BJ21" s="217"/>
      <c r="BK21" s="217"/>
      <c r="BL21" s="217"/>
      <c r="BM21" s="217"/>
      <c r="BN21" s="279"/>
      <c r="BO21" s="282">
        <v>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6966613</v>
      </c>
      <c r="S22" s="217"/>
      <c r="T22" s="217"/>
      <c r="U22" s="217"/>
      <c r="V22" s="217"/>
      <c r="W22" s="217"/>
      <c r="X22" s="217"/>
      <c r="Y22" s="279"/>
      <c r="Z22" s="282">
        <v>10.7</v>
      </c>
      <c r="AA22" s="282"/>
      <c r="AB22" s="282"/>
      <c r="AC22" s="282"/>
      <c r="AD22" s="287">
        <v>6966613</v>
      </c>
      <c r="AE22" s="287"/>
      <c r="AF22" s="287"/>
      <c r="AG22" s="287"/>
      <c r="AH22" s="287"/>
      <c r="AI22" s="287"/>
      <c r="AJ22" s="287"/>
      <c r="AK22" s="287"/>
      <c r="AL22" s="283">
        <v>32</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300</v>
      </c>
      <c r="C23" s="1"/>
      <c r="D23" s="1"/>
      <c r="E23" s="1"/>
      <c r="F23" s="1"/>
      <c r="G23" s="1"/>
      <c r="H23" s="1"/>
      <c r="I23" s="1"/>
      <c r="J23" s="1"/>
      <c r="K23" s="1"/>
      <c r="L23" s="1"/>
      <c r="M23" s="1"/>
      <c r="N23" s="1"/>
      <c r="O23" s="1"/>
      <c r="P23" s="1"/>
      <c r="Q23" s="269"/>
      <c r="R23" s="274">
        <v>269885</v>
      </c>
      <c r="S23" s="217"/>
      <c r="T23" s="217"/>
      <c r="U23" s="217"/>
      <c r="V23" s="217"/>
      <c r="W23" s="217"/>
      <c r="X23" s="217"/>
      <c r="Y23" s="279"/>
      <c r="Z23" s="282">
        <v>0.4</v>
      </c>
      <c r="AA23" s="282"/>
      <c r="AB23" s="282"/>
      <c r="AC23" s="282"/>
      <c r="AD23" s="287" t="s">
        <v>200</v>
      </c>
      <c r="AE23" s="287"/>
      <c r="AF23" s="287"/>
      <c r="AG23" s="287"/>
      <c r="AH23" s="287"/>
      <c r="AI23" s="287"/>
      <c r="AJ23" s="287"/>
      <c r="AK23" s="287"/>
      <c r="AL23" s="283" t="s">
        <v>200</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828386</v>
      </c>
      <c r="BH23" s="217"/>
      <c r="BI23" s="217"/>
      <c r="BJ23" s="217"/>
      <c r="BK23" s="217"/>
      <c r="BL23" s="217"/>
      <c r="BM23" s="217"/>
      <c r="BN23" s="279"/>
      <c r="BO23" s="282">
        <v>6.7</v>
      </c>
      <c r="BP23" s="282"/>
      <c r="BQ23" s="282"/>
      <c r="BR23" s="282"/>
      <c r="BS23" s="287" t="s">
        <v>200</v>
      </c>
      <c r="BT23" s="287"/>
      <c r="BU23" s="287"/>
      <c r="BV23" s="287"/>
      <c r="BW23" s="287"/>
      <c r="BX23" s="287"/>
      <c r="BY23" s="287"/>
      <c r="BZ23" s="287"/>
      <c r="CA23" s="287"/>
      <c r="CB23" s="325"/>
      <c r="CD23" s="182" t="s">
        <v>321</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376</v>
      </c>
      <c r="DA23" s="139"/>
      <c r="DB23" s="139"/>
      <c r="DC23" s="144"/>
      <c r="DD23" s="182" t="s">
        <v>306</v>
      </c>
      <c r="DE23" s="139"/>
      <c r="DF23" s="139"/>
      <c r="DG23" s="139"/>
      <c r="DH23" s="139"/>
      <c r="DI23" s="139"/>
      <c r="DJ23" s="139"/>
      <c r="DK23" s="144"/>
      <c r="DL23" s="345" t="s">
        <v>378</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26006230</v>
      </c>
      <c r="CS24" s="276"/>
      <c r="CT24" s="276"/>
      <c r="CU24" s="276"/>
      <c r="CV24" s="276"/>
      <c r="CW24" s="276"/>
      <c r="CX24" s="276"/>
      <c r="CY24" s="278"/>
      <c r="CZ24" s="291">
        <v>42</v>
      </c>
      <c r="DA24" s="293"/>
      <c r="DB24" s="293"/>
      <c r="DC24" s="337"/>
      <c r="DD24" s="341">
        <v>12486722</v>
      </c>
      <c r="DE24" s="276"/>
      <c r="DF24" s="276"/>
      <c r="DG24" s="276"/>
      <c r="DH24" s="276"/>
      <c r="DI24" s="276"/>
      <c r="DJ24" s="276"/>
      <c r="DK24" s="278"/>
      <c r="DL24" s="341">
        <v>12328586</v>
      </c>
      <c r="DM24" s="276"/>
      <c r="DN24" s="276"/>
      <c r="DO24" s="276"/>
      <c r="DP24" s="276"/>
      <c r="DQ24" s="276"/>
      <c r="DR24" s="276"/>
      <c r="DS24" s="276"/>
      <c r="DT24" s="276"/>
      <c r="DU24" s="276"/>
      <c r="DV24" s="278"/>
      <c r="DW24" s="291">
        <v>55.6</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22648115</v>
      </c>
      <c r="S25" s="217"/>
      <c r="T25" s="217"/>
      <c r="U25" s="217"/>
      <c r="V25" s="217"/>
      <c r="W25" s="217"/>
      <c r="X25" s="217"/>
      <c r="Y25" s="279"/>
      <c r="Z25" s="282">
        <v>34.9</v>
      </c>
      <c r="AA25" s="282"/>
      <c r="AB25" s="282"/>
      <c r="AC25" s="282"/>
      <c r="AD25" s="287">
        <v>21549844</v>
      </c>
      <c r="AE25" s="287"/>
      <c r="AF25" s="287"/>
      <c r="AG25" s="287"/>
      <c r="AH25" s="287"/>
      <c r="AI25" s="287"/>
      <c r="AJ25" s="287"/>
      <c r="AK25" s="287"/>
      <c r="AL25" s="283">
        <v>99</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5652288</v>
      </c>
      <c r="CS25" s="313"/>
      <c r="CT25" s="313"/>
      <c r="CU25" s="313"/>
      <c r="CV25" s="313"/>
      <c r="CW25" s="313"/>
      <c r="CX25" s="313"/>
      <c r="CY25" s="332"/>
      <c r="CZ25" s="283">
        <v>9.1</v>
      </c>
      <c r="DA25" s="335"/>
      <c r="DB25" s="335"/>
      <c r="DC25" s="338"/>
      <c r="DD25" s="288">
        <v>5169367</v>
      </c>
      <c r="DE25" s="313"/>
      <c r="DF25" s="313"/>
      <c r="DG25" s="313"/>
      <c r="DH25" s="313"/>
      <c r="DI25" s="313"/>
      <c r="DJ25" s="313"/>
      <c r="DK25" s="332"/>
      <c r="DL25" s="288">
        <v>5021526</v>
      </c>
      <c r="DM25" s="313"/>
      <c r="DN25" s="313"/>
      <c r="DO25" s="313"/>
      <c r="DP25" s="313"/>
      <c r="DQ25" s="313"/>
      <c r="DR25" s="313"/>
      <c r="DS25" s="313"/>
      <c r="DT25" s="313"/>
      <c r="DU25" s="313"/>
      <c r="DV25" s="332"/>
      <c r="DW25" s="283">
        <v>22.6</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11525</v>
      </c>
      <c r="S26" s="217"/>
      <c r="T26" s="217"/>
      <c r="U26" s="217"/>
      <c r="V26" s="217"/>
      <c r="W26" s="217"/>
      <c r="X26" s="217"/>
      <c r="Y26" s="279"/>
      <c r="Z26" s="282">
        <v>0</v>
      </c>
      <c r="AA26" s="282"/>
      <c r="AB26" s="282"/>
      <c r="AC26" s="282"/>
      <c r="AD26" s="287">
        <v>11525</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3169680</v>
      </c>
      <c r="CS26" s="217"/>
      <c r="CT26" s="217"/>
      <c r="CU26" s="217"/>
      <c r="CV26" s="217"/>
      <c r="CW26" s="217"/>
      <c r="CX26" s="217"/>
      <c r="CY26" s="279"/>
      <c r="CZ26" s="283">
        <v>5.0999999999999996</v>
      </c>
      <c r="DA26" s="335"/>
      <c r="DB26" s="335"/>
      <c r="DC26" s="338"/>
      <c r="DD26" s="288">
        <v>2887019</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180532</v>
      </c>
      <c r="S27" s="217"/>
      <c r="T27" s="217"/>
      <c r="U27" s="217"/>
      <c r="V27" s="217"/>
      <c r="W27" s="217"/>
      <c r="X27" s="217"/>
      <c r="Y27" s="279"/>
      <c r="Z27" s="282">
        <v>0.3</v>
      </c>
      <c r="AA27" s="282"/>
      <c r="AB27" s="282"/>
      <c r="AC27" s="282"/>
      <c r="AD27" s="287" t="s">
        <v>200</v>
      </c>
      <c r="AE27" s="287"/>
      <c r="AF27" s="287"/>
      <c r="AG27" s="287"/>
      <c r="AH27" s="287"/>
      <c r="AI27" s="287"/>
      <c r="AJ27" s="287"/>
      <c r="AK27" s="287"/>
      <c r="AL27" s="283" t="s">
        <v>200</v>
      </c>
      <c r="AM27" s="238"/>
      <c r="AN27" s="238"/>
      <c r="AO27" s="296"/>
      <c r="AP27" s="261" t="s">
        <v>389</v>
      </c>
      <c r="AQ27" s="1"/>
      <c r="AR27" s="1"/>
      <c r="AS27" s="1"/>
      <c r="AT27" s="1"/>
      <c r="AU27" s="1"/>
      <c r="AV27" s="1"/>
      <c r="AW27" s="1"/>
      <c r="AX27" s="1"/>
      <c r="AY27" s="1"/>
      <c r="AZ27" s="1"/>
      <c r="BA27" s="1"/>
      <c r="BB27" s="1"/>
      <c r="BC27" s="1"/>
      <c r="BD27" s="1"/>
      <c r="BE27" s="1"/>
      <c r="BF27" s="269"/>
      <c r="BG27" s="274">
        <v>12394671</v>
      </c>
      <c r="BH27" s="217"/>
      <c r="BI27" s="217"/>
      <c r="BJ27" s="217"/>
      <c r="BK27" s="217"/>
      <c r="BL27" s="217"/>
      <c r="BM27" s="217"/>
      <c r="BN27" s="279"/>
      <c r="BO27" s="282">
        <v>100</v>
      </c>
      <c r="BP27" s="282"/>
      <c r="BQ27" s="282"/>
      <c r="BR27" s="282"/>
      <c r="BS27" s="287">
        <v>155341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15660682</v>
      </c>
      <c r="CS27" s="313"/>
      <c r="CT27" s="313"/>
      <c r="CU27" s="313"/>
      <c r="CV27" s="313"/>
      <c r="CW27" s="313"/>
      <c r="CX27" s="313"/>
      <c r="CY27" s="332"/>
      <c r="CZ27" s="283">
        <v>25.3</v>
      </c>
      <c r="DA27" s="335"/>
      <c r="DB27" s="335"/>
      <c r="DC27" s="338"/>
      <c r="DD27" s="288">
        <v>4263057</v>
      </c>
      <c r="DE27" s="313"/>
      <c r="DF27" s="313"/>
      <c r="DG27" s="313"/>
      <c r="DH27" s="313"/>
      <c r="DI27" s="313"/>
      <c r="DJ27" s="313"/>
      <c r="DK27" s="332"/>
      <c r="DL27" s="288">
        <v>4252762</v>
      </c>
      <c r="DM27" s="313"/>
      <c r="DN27" s="313"/>
      <c r="DO27" s="313"/>
      <c r="DP27" s="313"/>
      <c r="DQ27" s="313"/>
      <c r="DR27" s="313"/>
      <c r="DS27" s="313"/>
      <c r="DT27" s="313"/>
      <c r="DU27" s="313"/>
      <c r="DV27" s="332"/>
      <c r="DW27" s="283">
        <v>19.2</v>
      </c>
      <c r="DX27" s="335"/>
      <c r="DY27" s="335"/>
      <c r="DZ27" s="335"/>
      <c r="EA27" s="335"/>
      <c r="EB27" s="335"/>
      <c r="EC27" s="360"/>
    </row>
    <row r="28" spans="2:133" ht="11.25" customHeight="1">
      <c r="B28" s="261" t="s">
        <v>319</v>
      </c>
      <c r="C28" s="1"/>
      <c r="D28" s="1"/>
      <c r="E28" s="1"/>
      <c r="F28" s="1"/>
      <c r="G28" s="1"/>
      <c r="H28" s="1"/>
      <c r="I28" s="1"/>
      <c r="J28" s="1"/>
      <c r="K28" s="1"/>
      <c r="L28" s="1"/>
      <c r="M28" s="1"/>
      <c r="N28" s="1"/>
      <c r="O28" s="1"/>
      <c r="P28" s="1"/>
      <c r="Q28" s="269"/>
      <c r="R28" s="274">
        <v>462205</v>
      </c>
      <c r="S28" s="217"/>
      <c r="T28" s="217"/>
      <c r="U28" s="217"/>
      <c r="V28" s="217"/>
      <c r="W28" s="217"/>
      <c r="X28" s="217"/>
      <c r="Y28" s="279"/>
      <c r="Z28" s="282">
        <v>0.7</v>
      </c>
      <c r="AA28" s="282"/>
      <c r="AB28" s="282"/>
      <c r="AC28" s="282"/>
      <c r="AD28" s="287">
        <v>14103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4693260</v>
      </c>
      <c r="CS28" s="217"/>
      <c r="CT28" s="217"/>
      <c r="CU28" s="217"/>
      <c r="CV28" s="217"/>
      <c r="CW28" s="217"/>
      <c r="CX28" s="217"/>
      <c r="CY28" s="279"/>
      <c r="CZ28" s="283">
        <v>7.6</v>
      </c>
      <c r="DA28" s="335"/>
      <c r="DB28" s="335"/>
      <c r="DC28" s="338"/>
      <c r="DD28" s="288">
        <v>3054298</v>
      </c>
      <c r="DE28" s="217"/>
      <c r="DF28" s="217"/>
      <c r="DG28" s="217"/>
      <c r="DH28" s="217"/>
      <c r="DI28" s="217"/>
      <c r="DJ28" s="217"/>
      <c r="DK28" s="279"/>
      <c r="DL28" s="288">
        <v>3054298</v>
      </c>
      <c r="DM28" s="217"/>
      <c r="DN28" s="217"/>
      <c r="DO28" s="217"/>
      <c r="DP28" s="217"/>
      <c r="DQ28" s="217"/>
      <c r="DR28" s="217"/>
      <c r="DS28" s="217"/>
      <c r="DT28" s="217"/>
      <c r="DU28" s="217"/>
      <c r="DV28" s="279"/>
      <c r="DW28" s="283">
        <v>13.8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223858</v>
      </c>
      <c r="S29" s="217"/>
      <c r="T29" s="217"/>
      <c r="U29" s="217"/>
      <c r="V29" s="217"/>
      <c r="W29" s="217"/>
      <c r="X29" s="217"/>
      <c r="Y29" s="279"/>
      <c r="Z29" s="282">
        <v>0.3</v>
      </c>
      <c r="AA29" s="282"/>
      <c r="AB29" s="282"/>
      <c r="AC29" s="282"/>
      <c r="AD29" s="287">
        <v>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4692561</v>
      </c>
      <c r="CS29" s="313"/>
      <c r="CT29" s="313"/>
      <c r="CU29" s="313"/>
      <c r="CV29" s="313"/>
      <c r="CW29" s="313"/>
      <c r="CX29" s="313"/>
      <c r="CY29" s="332"/>
      <c r="CZ29" s="283">
        <v>7.6</v>
      </c>
      <c r="DA29" s="335"/>
      <c r="DB29" s="335"/>
      <c r="DC29" s="338"/>
      <c r="DD29" s="288">
        <v>3053599</v>
      </c>
      <c r="DE29" s="313"/>
      <c r="DF29" s="313"/>
      <c r="DG29" s="313"/>
      <c r="DH29" s="313"/>
      <c r="DI29" s="313"/>
      <c r="DJ29" s="313"/>
      <c r="DK29" s="332"/>
      <c r="DL29" s="288">
        <v>3053599</v>
      </c>
      <c r="DM29" s="313"/>
      <c r="DN29" s="313"/>
      <c r="DO29" s="313"/>
      <c r="DP29" s="313"/>
      <c r="DQ29" s="313"/>
      <c r="DR29" s="313"/>
      <c r="DS29" s="313"/>
      <c r="DT29" s="313"/>
      <c r="DU29" s="313"/>
      <c r="DV29" s="332"/>
      <c r="DW29" s="283">
        <v>13.8</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12825074</v>
      </c>
      <c r="S30" s="217"/>
      <c r="T30" s="217"/>
      <c r="U30" s="217"/>
      <c r="V30" s="217"/>
      <c r="W30" s="217"/>
      <c r="X30" s="217"/>
      <c r="Y30" s="279"/>
      <c r="Z30" s="282">
        <v>19.8</v>
      </c>
      <c r="AA30" s="282"/>
      <c r="AB30" s="282"/>
      <c r="AC30" s="282"/>
      <c r="AD30" s="287" t="s">
        <v>200</v>
      </c>
      <c r="AE30" s="287"/>
      <c r="AF30" s="287"/>
      <c r="AG30" s="287"/>
      <c r="AH30" s="287"/>
      <c r="AI30" s="287"/>
      <c r="AJ30" s="287"/>
      <c r="AK30" s="287"/>
      <c r="AL30" s="283" t="s">
        <v>200</v>
      </c>
      <c r="AM30" s="238"/>
      <c r="AN30" s="238"/>
      <c r="AO30" s="296"/>
      <c r="AP30" s="182" t="s">
        <v>321</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4501816</v>
      </c>
      <c r="CS30" s="217"/>
      <c r="CT30" s="217"/>
      <c r="CU30" s="217"/>
      <c r="CV30" s="217"/>
      <c r="CW30" s="217"/>
      <c r="CX30" s="217"/>
      <c r="CY30" s="279"/>
      <c r="CZ30" s="283">
        <v>7.3</v>
      </c>
      <c r="DA30" s="335"/>
      <c r="DB30" s="335"/>
      <c r="DC30" s="338"/>
      <c r="DD30" s="288">
        <v>2886134</v>
      </c>
      <c r="DE30" s="217"/>
      <c r="DF30" s="217"/>
      <c r="DG30" s="217"/>
      <c r="DH30" s="217"/>
      <c r="DI30" s="217"/>
      <c r="DJ30" s="217"/>
      <c r="DK30" s="279"/>
      <c r="DL30" s="288">
        <v>2886134</v>
      </c>
      <c r="DM30" s="217"/>
      <c r="DN30" s="217"/>
      <c r="DO30" s="217"/>
      <c r="DP30" s="217"/>
      <c r="DQ30" s="217"/>
      <c r="DR30" s="217"/>
      <c r="DS30" s="217"/>
      <c r="DT30" s="217"/>
      <c r="DU30" s="217"/>
      <c r="DV30" s="279"/>
      <c r="DW30" s="283">
        <v>13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149184</v>
      </c>
      <c r="S31" s="217"/>
      <c r="T31" s="217"/>
      <c r="U31" s="217"/>
      <c r="V31" s="217"/>
      <c r="W31" s="217"/>
      <c r="X31" s="217"/>
      <c r="Y31" s="279"/>
      <c r="Z31" s="282">
        <v>0.2</v>
      </c>
      <c r="AA31" s="282"/>
      <c r="AB31" s="282"/>
      <c r="AC31" s="282"/>
      <c r="AD31" s="287">
        <v>149184</v>
      </c>
      <c r="AE31" s="287"/>
      <c r="AF31" s="287"/>
      <c r="AG31" s="287"/>
      <c r="AH31" s="287"/>
      <c r="AI31" s="287"/>
      <c r="AJ31" s="287"/>
      <c r="AK31" s="287"/>
      <c r="AL31" s="283">
        <v>0.7</v>
      </c>
      <c r="AM31" s="238"/>
      <c r="AN31" s="238"/>
      <c r="AO31" s="296"/>
      <c r="AP31" s="163" t="s">
        <v>4</v>
      </c>
      <c r="AQ31" s="178"/>
      <c r="AR31" s="178"/>
      <c r="AS31" s="178"/>
      <c r="AT31" s="306" t="s">
        <v>395</v>
      </c>
      <c r="AU31" s="265"/>
      <c r="AV31" s="265"/>
      <c r="AW31" s="265"/>
      <c r="AX31" s="260" t="s">
        <v>279</v>
      </c>
      <c r="AY31" s="265"/>
      <c r="AZ31" s="265"/>
      <c r="BA31" s="265"/>
      <c r="BB31" s="265"/>
      <c r="BC31" s="265"/>
      <c r="BD31" s="265"/>
      <c r="BE31" s="265"/>
      <c r="BF31" s="268"/>
      <c r="BG31" s="318">
        <v>99.5</v>
      </c>
      <c r="BH31" s="322"/>
      <c r="BI31" s="322"/>
      <c r="BJ31" s="322"/>
      <c r="BK31" s="322"/>
      <c r="BL31" s="322"/>
      <c r="BM31" s="293">
        <v>98</v>
      </c>
      <c r="BN31" s="322"/>
      <c r="BO31" s="322"/>
      <c r="BP31" s="322"/>
      <c r="BQ31" s="324"/>
      <c r="BR31" s="318">
        <v>99.5</v>
      </c>
      <c r="BS31" s="322"/>
      <c r="BT31" s="322"/>
      <c r="BU31" s="322"/>
      <c r="BV31" s="322"/>
      <c r="BW31" s="322"/>
      <c r="BX31" s="293">
        <v>98</v>
      </c>
      <c r="BY31" s="322"/>
      <c r="BZ31" s="322"/>
      <c r="CA31" s="322"/>
      <c r="CB31" s="324"/>
      <c r="CD31" s="134"/>
      <c r="CE31" s="42"/>
      <c r="CF31" s="261" t="s">
        <v>320</v>
      </c>
      <c r="CG31" s="1"/>
      <c r="CH31" s="1"/>
      <c r="CI31" s="1"/>
      <c r="CJ31" s="1"/>
      <c r="CK31" s="1"/>
      <c r="CL31" s="1"/>
      <c r="CM31" s="1"/>
      <c r="CN31" s="1"/>
      <c r="CO31" s="1"/>
      <c r="CP31" s="1"/>
      <c r="CQ31" s="269"/>
      <c r="CR31" s="274">
        <v>190745</v>
      </c>
      <c r="CS31" s="313"/>
      <c r="CT31" s="313"/>
      <c r="CU31" s="313"/>
      <c r="CV31" s="313"/>
      <c r="CW31" s="313"/>
      <c r="CX31" s="313"/>
      <c r="CY31" s="332"/>
      <c r="CZ31" s="283">
        <v>0.3</v>
      </c>
      <c r="DA31" s="335"/>
      <c r="DB31" s="335"/>
      <c r="DC31" s="338"/>
      <c r="DD31" s="288">
        <v>167465</v>
      </c>
      <c r="DE31" s="313"/>
      <c r="DF31" s="313"/>
      <c r="DG31" s="313"/>
      <c r="DH31" s="313"/>
      <c r="DI31" s="313"/>
      <c r="DJ31" s="313"/>
      <c r="DK31" s="332"/>
      <c r="DL31" s="288">
        <v>167465</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4687839</v>
      </c>
      <c r="S32" s="217"/>
      <c r="T32" s="217"/>
      <c r="U32" s="217"/>
      <c r="V32" s="217"/>
      <c r="W32" s="217"/>
      <c r="X32" s="217"/>
      <c r="Y32" s="279"/>
      <c r="Z32" s="282">
        <v>7.2</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254</v>
      </c>
      <c r="AX32" s="261" t="s">
        <v>295</v>
      </c>
      <c r="AY32" s="1"/>
      <c r="AZ32" s="1"/>
      <c r="BA32" s="1"/>
      <c r="BB32" s="1"/>
      <c r="BC32" s="1"/>
      <c r="BD32" s="1"/>
      <c r="BE32" s="1"/>
      <c r="BF32" s="269"/>
      <c r="BG32" s="319">
        <v>99.4</v>
      </c>
      <c r="BH32" s="313"/>
      <c r="BI32" s="313"/>
      <c r="BJ32" s="313"/>
      <c r="BK32" s="313"/>
      <c r="BL32" s="313"/>
      <c r="BM32" s="238">
        <v>98.3</v>
      </c>
      <c r="BN32" s="313"/>
      <c r="BO32" s="313"/>
      <c r="BP32" s="313"/>
      <c r="BQ32" s="316"/>
      <c r="BR32" s="319">
        <v>99.5</v>
      </c>
      <c r="BS32" s="313"/>
      <c r="BT32" s="313"/>
      <c r="BU32" s="313"/>
      <c r="BV32" s="313"/>
      <c r="BW32" s="313"/>
      <c r="BX32" s="238">
        <v>98.4</v>
      </c>
      <c r="BY32" s="313"/>
      <c r="BZ32" s="313"/>
      <c r="CA32" s="313"/>
      <c r="CB32" s="316"/>
      <c r="CD32" s="135"/>
      <c r="CE32" s="142"/>
      <c r="CF32" s="261" t="s">
        <v>398</v>
      </c>
      <c r="CG32" s="1"/>
      <c r="CH32" s="1"/>
      <c r="CI32" s="1"/>
      <c r="CJ32" s="1"/>
      <c r="CK32" s="1"/>
      <c r="CL32" s="1"/>
      <c r="CM32" s="1"/>
      <c r="CN32" s="1"/>
      <c r="CO32" s="1"/>
      <c r="CP32" s="1"/>
      <c r="CQ32" s="269"/>
      <c r="CR32" s="274">
        <v>699</v>
      </c>
      <c r="CS32" s="217"/>
      <c r="CT32" s="217"/>
      <c r="CU32" s="217"/>
      <c r="CV32" s="217"/>
      <c r="CW32" s="217"/>
      <c r="CX32" s="217"/>
      <c r="CY32" s="279"/>
      <c r="CZ32" s="283">
        <v>0</v>
      </c>
      <c r="DA32" s="335"/>
      <c r="DB32" s="335"/>
      <c r="DC32" s="338"/>
      <c r="DD32" s="288">
        <v>699</v>
      </c>
      <c r="DE32" s="217"/>
      <c r="DF32" s="217"/>
      <c r="DG32" s="217"/>
      <c r="DH32" s="217"/>
      <c r="DI32" s="217"/>
      <c r="DJ32" s="217"/>
      <c r="DK32" s="279"/>
      <c r="DL32" s="288">
        <v>699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1636266</v>
      </c>
      <c r="S33" s="217"/>
      <c r="T33" s="217"/>
      <c r="U33" s="217"/>
      <c r="V33" s="217"/>
      <c r="W33" s="217"/>
      <c r="X33" s="217"/>
      <c r="Y33" s="279"/>
      <c r="Z33" s="282">
        <v>2.5</v>
      </c>
      <c r="AA33" s="282"/>
      <c r="AB33" s="282"/>
      <c r="AC33" s="282"/>
      <c r="AD33" s="287">
        <v>45676</v>
      </c>
      <c r="AE33" s="287"/>
      <c r="AF33" s="287"/>
      <c r="AG33" s="287"/>
      <c r="AH33" s="287"/>
      <c r="AI33" s="287"/>
      <c r="AJ33" s="287"/>
      <c r="AK33" s="287"/>
      <c r="AL33" s="283">
        <v>0.2</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99.5</v>
      </c>
      <c r="BH33" s="312"/>
      <c r="BI33" s="312"/>
      <c r="BJ33" s="312"/>
      <c r="BK33" s="312"/>
      <c r="BL33" s="312"/>
      <c r="BM33" s="294">
        <v>97.5</v>
      </c>
      <c r="BN33" s="312"/>
      <c r="BO33" s="312"/>
      <c r="BP33" s="312"/>
      <c r="BQ33" s="317"/>
      <c r="BR33" s="320">
        <v>99.5</v>
      </c>
      <c r="BS33" s="312"/>
      <c r="BT33" s="312"/>
      <c r="BU33" s="312"/>
      <c r="BV33" s="312"/>
      <c r="BW33" s="312"/>
      <c r="BX33" s="294">
        <v>97.5</v>
      </c>
      <c r="BY33" s="312"/>
      <c r="BZ33" s="312"/>
      <c r="CA33" s="312"/>
      <c r="CB33" s="317"/>
      <c r="CD33" s="261" t="s">
        <v>400</v>
      </c>
      <c r="CE33" s="1"/>
      <c r="CF33" s="1"/>
      <c r="CG33" s="1"/>
      <c r="CH33" s="1"/>
      <c r="CI33" s="1"/>
      <c r="CJ33" s="1"/>
      <c r="CK33" s="1"/>
      <c r="CL33" s="1"/>
      <c r="CM33" s="1"/>
      <c r="CN33" s="1"/>
      <c r="CO33" s="1"/>
      <c r="CP33" s="1"/>
      <c r="CQ33" s="269"/>
      <c r="CR33" s="274">
        <v>29863591</v>
      </c>
      <c r="CS33" s="313"/>
      <c r="CT33" s="313"/>
      <c r="CU33" s="313"/>
      <c r="CV33" s="313"/>
      <c r="CW33" s="313"/>
      <c r="CX33" s="313"/>
      <c r="CY33" s="332"/>
      <c r="CZ33" s="283">
        <v>48.2</v>
      </c>
      <c r="DA33" s="335"/>
      <c r="DB33" s="335"/>
      <c r="DC33" s="338"/>
      <c r="DD33" s="288">
        <v>24058750</v>
      </c>
      <c r="DE33" s="313"/>
      <c r="DF33" s="313"/>
      <c r="DG33" s="313"/>
      <c r="DH33" s="313"/>
      <c r="DI33" s="313"/>
      <c r="DJ33" s="313"/>
      <c r="DK33" s="332"/>
      <c r="DL33" s="288">
        <v>8945081</v>
      </c>
      <c r="DM33" s="313"/>
      <c r="DN33" s="313"/>
      <c r="DO33" s="313"/>
      <c r="DP33" s="313"/>
      <c r="DQ33" s="313"/>
      <c r="DR33" s="313"/>
      <c r="DS33" s="313"/>
      <c r="DT33" s="313"/>
      <c r="DU33" s="313"/>
      <c r="DV33" s="332"/>
      <c r="DW33" s="283">
        <v>40.299999999999997</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316750</v>
      </c>
      <c r="S34" s="217"/>
      <c r="T34" s="217"/>
      <c r="U34" s="217"/>
      <c r="V34" s="217"/>
      <c r="W34" s="217"/>
      <c r="X34" s="217"/>
      <c r="Y34" s="279"/>
      <c r="Z34" s="282">
        <v>0.5</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5846685</v>
      </c>
      <c r="CS34" s="217"/>
      <c r="CT34" s="217"/>
      <c r="CU34" s="217"/>
      <c r="CV34" s="217"/>
      <c r="CW34" s="217"/>
      <c r="CX34" s="217"/>
      <c r="CY34" s="279"/>
      <c r="CZ34" s="283">
        <v>9.4</v>
      </c>
      <c r="DA34" s="335"/>
      <c r="DB34" s="335"/>
      <c r="DC34" s="338"/>
      <c r="DD34" s="288">
        <v>3388174</v>
      </c>
      <c r="DE34" s="217"/>
      <c r="DF34" s="217"/>
      <c r="DG34" s="217"/>
      <c r="DH34" s="217"/>
      <c r="DI34" s="217"/>
      <c r="DJ34" s="217"/>
      <c r="DK34" s="279"/>
      <c r="DL34" s="288">
        <v>2895144</v>
      </c>
      <c r="DM34" s="217"/>
      <c r="DN34" s="217"/>
      <c r="DO34" s="217"/>
      <c r="DP34" s="217"/>
      <c r="DQ34" s="217"/>
      <c r="DR34" s="217"/>
      <c r="DS34" s="217"/>
      <c r="DT34" s="217"/>
      <c r="DU34" s="217"/>
      <c r="DV34" s="279"/>
      <c r="DW34" s="283">
        <v>13</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2175755</v>
      </c>
      <c r="S35" s="217"/>
      <c r="T35" s="217"/>
      <c r="U35" s="217"/>
      <c r="V35" s="217"/>
      <c r="W35" s="217"/>
      <c r="X35" s="217"/>
      <c r="Y35" s="279"/>
      <c r="Z35" s="282">
        <v>3.4</v>
      </c>
      <c r="AA35" s="282"/>
      <c r="AB35" s="282"/>
      <c r="AC35" s="282"/>
      <c r="AD35" s="287" t="s">
        <v>200</v>
      </c>
      <c r="AE35" s="287"/>
      <c r="AF35" s="287"/>
      <c r="AG35" s="287"/>
      <c r="AH35" s="287"/>
      <c r="AI35" s="287"/>
      <c r="AJ35" s="287"/>
      <c r="AK35" s="287"/>
      <c r="AL35" s="283" t="s">
        <v>200</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846727</v>
      </c>
      <c r="CS35" s="313"/>
      <c r="CT35" s="313"/>
      <c r="CU35" s="313"/>
      <c r="CV35" s="313"/>
      <c r="CW35" s="313"/>
      <c r="CX35" s="313"/>
      <c r="CY35" s="332"/>
      <c r="CZ35" s="283">
        <v>1.4</v>
      </c>
      <c r="DA35" s="335"/>
      <c r="DB35" s="335"/>
      <c r="DC35" s="338"/>
      <c r="DD35" s="288">
        <v>719606</v>
      </c>
      <c r="DE35" s="313"/>
      <c r="DF35" s="313"/>
      <c r="DG35" s="313"/>
      <c r="DH35" s="313"/>
      <c r="DI35" s="313"/>
      <c r="DJ35" s="313"/>
      <c r="DK35" s="332"/>
      <c r="DL35" s="288">
        <v>719606</v>
      </c>
      <c r="DM35" s="313"/>
      <c r="DN35" s="313"/>
      <c r="DO35" s="313"/>
      <c r="DP35" s="313"/>
      <c r="DQ35" s="313"/>
      <c r="DR35" s="313"/>
      <c r="DS35" s="313"/>
      <c r="DT35" s="313"/>
      <c r="DU35" s="313"/>
      <c r="DV35" s="332"/>
      <c r="DW35" s="283">
        <v>3.2</v>
      </c>
      <c r="DX35" s="335"/>
      <c r="DY35" s="335"/>
      <c r="DZ35" s="335"/>
      <c r="EA35" s="335"/>
      <c r="EB35" s="335"/>
      <c r="EC35" s="360"/>
    </row>
    <row r="36" spans="2:133" ht="11.25" customHeight="1">
      <c r="B36" s="261" t="s">
        <v>296</v>
      </c>
      <c r="C36" s="1"/>
      <c r="D36" s="1"/>
      <c r="E36" s="1"/>
      <c r="F36" s="1"/>
      <c r="G36" s="1"/>
      <c r="H36" s="1"/>
      <c r="I36" s="1"/>
      <c r="J36" s="1"/>
      <c r="K36" s="1"/>
      <c r="L36" s="1"/>
      <c r="M36" s="1"/>
      <c r="N36" s="1"/>
      <c r="O36" s="1"/>
      <c r="P36" s="1"/>
      <c r="Q36" s="269"/>
      <c r="R36" s="274">
        <v>4163803</v>
      </c>
      <c r="S36" s="217"/>
      <c r="T36" s="217"/>
      <c r="U36" s="217"/>
      <c r="V36" s="217"/>
      <c r="W36" s="217"/>
      <c r="X36" s="217"/>
      <c r="Y36" s="279"/>
      <c r="Z36" s="282">
        <v>6.4</v>
      </c>
      <c r="AA36" s="282"/>
      <c r="AB36" s="282"/>
      <c r="AC36" s="282"/>
      <c r="AD36" s="287" t="s">
        <v>200</v>
      </c>
      <c r="AE36" s="287"/>
      <c r="AF36" s="287"/>
      <c r="AG36" s="287"/>
      <c r="AH36" s="287"/>
      <c r="AI36" s="287"/>
      <c r="AJ36" s="287"/>
      <c r="AK36" s="287"/>
      <c r="AL36" s="283" t="s">
        <v>200</v>
      </c>
      <c r="AM36" s="238"/>
      <c r="AN36" s="238"/>
      <c r="AO36" s="296"/>
      <c r="AP36" s="95"/>
      <c r="AQ36" s="301" t="s">
        <v>389</v>
      </c>
      <c r="AR36" s="304"/>
      <c r="AS36" s="304"/>
      <c r="AT36" s="304"/>
      <c r="AU36" s="304"/>
      <c r="AV36" s="304"/>
      <c r="AW36" s="304"/>
      <c r="AX36" s="304"/>
      <c r="AY36" s="309"/>
      <c r="AZ36" s="273">
        <v>5380319</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53333</v>
      </c>
      <c r="BW36" s="276"/>
      <c r="BX36" s="276"/>
      <c r="BY36" s="276"/>
      <c r="BZ36" s="276"/>
      <c r="CA36" s="276"/>
      <c r="CB36" s="315"/>
      <c r="CD36" s="261" t="s">
        <v>29</v>
      </c>
      <c r="CE36" s="1"/>
      <c r="CF36" s="1"/>
      <c r="CG36" s="1"/>
      <c r="CH36" s="1"/>
      <c r="CI36" s="1"/>
      <c r="CJ36" s="1"/>
      <c r="CK36" s="1"/>
      <c r="CL36" s="1"/>
      <c r="CM36" s="1"/>
      <c r="CN36" s="1"/>
      <c r="CO36" s="1"/>
      <c r="CP36" s="1"/>
      <c r="CQ36" s="269"/>
      <c r="CR36" s="274">
        <v>6107938</v>
      </c>
      <c r="CS36" s="217"/>
      <c r="CT36" s="217"/>
      <c r="CU36" s="217"/>
      <c r="CV36" s="217"/>
      <c r="CW36" s="217"/>
      <c r="CX36" s="217"/>
      <c r="CY36" s="279"/>
      <c r="CZ36" s="283">
        <v>9.9</v>
      </c>
      <c r="DA36" s="335"/>
      <c r="DB36" s="335"/>
      <c r="DC36" s="338"/>
      <c r="DD36" s="288">
        <v>4762749</v>
      </c>
      <c r="DE36" s="217"/>
      <c r="DF36" s="217"/>
      <c r="DG36" s="217"/>
      <c r="DH36" s="217"/>
      <c r="DI36" s="217"/>
      <c r="DJ36" s="217"/>
      <c r="DK36" s="279"/>
      <c r="DL36" s="288">
        <v>2976862</v>
      </c>
      <c r="DM36" s="217"/>
      <c r="DN36" s="217"/>
      <c r="DO36" s="217"/>
      <c r="DP36" s="217"/>
      <c r="DQ36" s="217"/>
      <c r="DR36" s="217"/>
      <c r="DS36" s="217"/>
      <c r="DT36" s="217"/>
      <c r="DU36" s="217"/>
      <c r="DV36" s="279"/>
      <c r="DW36" s="283">
        <v>13.4</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12947187</v>
      </c>
      <c r="S37" s="217"/>
      <c r="T37" s="217"/>
      <c r="U37" s="217"/>
      <c r="V37" s="217"/>
      <c r="W37" s="217"/>
      <c r="X37" s="217"/>
      <c r="Y37" s="279"/>
      <c r="Z37" s="282">
        <v>20</v>
      </c>
      <c r="AA37" s="282"/>
      <c r="AB37" s="282"/>
      <c r="AC37" s="282"/>
      <c r="AD37" s="287">
        <v>620</v>
      </c>
      <c r="AE37" s="287"/>
      <c r="AF37" s="287"/>
      <c r="AG37" s="287"/>
      <c r="AH37" s="287"/>
      <c r="AI37" s="287"/>
      <c r="AJ37" s="287"/>
      <c r="AK37" s="287"/>
      <c r="AL37" s="283">
        <v>0</v>
      </c>
      <c r="AM37" s="238"/>
      <c r="AN37" s="238"/>
      <c r="AO37" s="296"/>
      <c r="AQ37" s="302" t="s">
        <v>412</v>
      </c>
      <c r="AR37" s="111"/>
      <c r="AS37" s="111"/>
      <c r="AT37" s="111"/>
      <c r="AU37" s="111"/>
      <c r="AV37" s="111"/>
      <c r="AW37" s="111"/>
      <c r="AX37" s="111"/>
      <c r="AY37" s="310"/>
      <c r="AZ37" s="274">
        <v>984314</v>
      </c>
      <c r="BA37" s="217"/>
      <c r="BB37" s="217"/>
      <c r="BC37" s="217"/>
      <c r="BD37" s="313"/>
      <c r="BE37" s="313"/>
      <c r="BF37" s="316"/>
      <c r="BG37" s="261" t="s">
        <v>414</v>
      </c>
      <c r="BH37" s="1"/>
      <c r="BI37" s="1"/>
      <c r="BJ37" s="1"/>
      <c r="BK37" s="1"/>
      <c r="BL37" s="1"/>
      <c r="BM37" s="1"/>
      <c r="BN37" s="1"/>
      <c r="BO37" s="1"/>
      <c r="BP37" s="1"/>
      <c r="BQ37" s="1"/>
      <c r="BR37" s="1"/>
      <c r="BS37" s="1"/>
      <c r="BT37" s="1"/>
      <c r="BU37" s="269"/>
      <c r="BV37" s="274">
        <v>-58213</v>
      </c>
      <c r="BW37" s="217"/>
      <c r="BX37" s="217"/>
      <c r="BY37" s="217"/>
      <c r="BZ37" s="217"/>
      <c r="CA37" s="217"/>
      <c r="CB37" s="326"/>
      <c r="CD37" s="261" t="s">
        <v>163</v>
      </c>
      <c r="CE37" s="1"/>
      <c r="CF37" s="1"/>
      <c r="CG37" s="1"/>
      <c r="CH37" s="1"/>
      <c r="CI37" s="1"/>
      <c r="CJ37" s="1"/>
      <c r="CK37" s="1"/>
      <c r="CL37" s="1"/>
      <c r="CM37" s="1"/>
      <c r="CN37" s="1"/>
      <c r="CO37" s="1"/>
      <c r="CP37" s="1"/>
      <c r="CQ37" s="269"/>
      <c r="CR37" s="274">
        <v>969102</v>
      </c>
      <c r="CS37" s="313"/>
      <c r="CT37" s="313"/>
      <c r="CU37" s="313"/>
      <c r="CV37" s="313"/>
      <c r="CW37" s="313"/>
      <c r="CX37" s="313"/>
      <c r="CY37" s="332"/>
      <c r="CZ37" s="283">
        <v>1.6</v>
      </c>
      <c r="DA37" s="335"/>
      <c r="DB37" s="335"/>
      <c r="DC37" s="338"/>
      <c r="DD37" s="288">
        <v>966935</v>
      </c>
      <c r="DE37" s="313"/>
      <c r="DF37" s="313"/>
      <c r="DG37" s="313"/>
      <c r="DH37" s="313"/>
      <c r="DI37" s="313"/>
      <c r="DJ37" s="313"/>
      <c r="DK37" s="332"/>
      <c r="DL37" s="288">
        <v>888201</v>
      </c>
      <c r="DM37" s="313"/>
      <c r="DN37" s="313"/>
      <c r="DO37" s="313"/>
      <c r="DP37" s="313"/>
      <c r="DQ37" s="313"/>
      <c r="DR37" s="313"/>
      <c r="DS37" s="313"/>
      <c r="DT37" s="313"/>
      <c r="DU37" s="313"/>
      <c r="DV37" s="332"/>
      <c r="DW37" s="283">
        <v>4</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2445138</v>
      </c>
      <c r="S38" s="217"/>
      <c r="T38" s="217"/>
      <c r="U38" s="217"/>
      <c r="V38" s="217"/>
      <c r="W38" s="217"/>
      <c r="X38" s="217"/>
      <c r="Y38" s="279"/>
      <c r="Z38" s="282">
        <v>3.8</v>
      </c>
      <c r="AA38" s="282"/>
      <c r="AB38" s="282"/>
      <c r="AC38" s="282"/>
      <c r="AD38" s="287" t="s">
        <v>200</v>
      </c>
      <c r="AE38" s="287"/>
      <c r="AF38" s="287"/>
      <c r="AG38" s="287"/>
      <c r="AH38" s="287"/>
      <c r="AI38" s="287"/>
      <c r="AJ38" s="287"/>
      <c r="AK38" s="287"/>
      <c r="AL38" s="283" t="s">
        <v>200</v>
      </c>
      <c r="AM38" s="238"/>
      <c r="AN38" s="238"/>
      <c r="AO38" s="296"/>
      <c r="AQ38" s="302" t="s">
        <v>416</v>
      </c>
      <c r="AR38" s="111"/>
      <c r="AS38" s="111"/>
      <c r="AT38" s="111"/>
      <c r="AU38" s="111"/>
      <c r="AV38" s="111"/>
      <c r="AW38" s="111"/>
      <c r="AX38" s="111"/>
      <c r="AY38" s="310"/>
      <c r="AZ38" s="274">
        <v>537282</v>
      </c>
      <c r="BA38" s="217"/>
      <c r="BB38" s="217"/>
      <c r="BC38" s="217"/>
      <c r="BD38" s="313"/>
      <c r="BE38" s="313"/>
      <c r="BF38" s="316"/>
      <c r="BG38" s="261" t="s">
        <v>420</v>
      </c>
      <c r="BH38" s="1"/>
      <c r="BI38" s="1"/>
      <c r="BJ38" s="1"/>
      <c r="BK38" s="1"/>
      <c r="BL38" s="1"/>
      <c r="BM38" s="1"/>
      <c r="BN38" s="1"/>
      <c r="BO38" s="1"/>
      <c r="BP38" s="1"/>
      <c r="BQ38" s="1"/>
      <c r="BR38" s="1"/>
      <c r="BS38" s="1"/>
      <c r="BT38" s="1"/>
      <c r="BU38" s="269"/>
      <c r="BV38" s="274">
        <v>11304</v>
      </c>
      <c r="BW38" s="217"/>
      <c r="BX38" s="217"/>
      <c r="BY38" s="217"/>
      <c r="BZ38" s="217"/>
      <c r="CA38" s="217"/>
      <c r="CB38" s="326"/>
      <c r="CD38" s="261" t="s">
        <v>421</v>
      </c>
      <c r="CE38" s="1"/>
      <c r="CF38" s="1"/>
      <c r="CG38" s="1"/>
      <c r="CH38" s="1"/>
      <c r="CI38" s="1"/>
      <c r="CJ38" s="1"/>
      <c r="CK38" s="1"/>
      <c r="CL38" s="1"/>
      <c r="CM38" s="1"/>
      <c r="CN38" s="1"/>
      <c r="CO38" s="1"/>
      <c r="CP38" s="1"/>
      <c r="CQ38" s="269"/>
      <c r="CR38" s="274">
        <v>3347197</v>
      </c>
      <c r="CS38" s="217"/>
      <c r="CT38" s="217"/>
      <c r="CU38" s="217"/>
      <c r="CV38" s="217"/>
      <c r="CW38" s="217"/>
      <c r="CX38" s="217"/>
      <c r="CY38" s="279"/>
      <c r="CZ38" s="283">
        <v>5.4</v>
      </c>
      <c r="DA38" s="335"/>
      <c r="DB38" s="335"/>
      <c r="DC38" s="338"/>
      <c r="DD38" s="288">
        <v>2697793</v>
      </c>
      <c r="DE38" s="217"/>
      <c r="DF38" s="217"/>
      <c r="DG38" s="217"/>
      <c r="DH38" s="217"/>
      <c r="DI38" s="217"/>
      <c r="DJ38" s="217"/>
      <c r="DK38" s="279"/>
      <c r="DL38" s="288">
        <v>2353469</v>
      </c>
      <c r="DM38" s="217"/>
      <c r="DN38" s="217"/>
      <c r="DO38" s="217"/>
      <c r="DP38" s="217"/>
      <c r="DQ38" s="217"/>
      <c r="DR38" s="217"/>
      <c r="DS38" s="217"/>
      <c r="DT38" s="217"/>
      <c r="DU38" s="217"/>
      <c r="DV38" s="279"/>
      <c r="DW38" s="283">
        <v>10.6</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313</v>
      </c>
      <c r="AR39" s="111"/>
      <c r="AS39" s="111"/>
      <c r="AT39" s="111"/>
      <c r="AU39" s="111"/>
      <c r="AV39" s="111"/>
      <c r="AW39" s="111"/>
      <c r="AX39" s="111"/>
      <c r="AY39" s="310"/>
      <c r="AZ39" s="274">
        <v>420951</v>
      </c>
      <c r="BA39" s="217"/>
      <c r="BB39" s="217"/>
      <c r="BC39" s="217"/>
      <c r="BD39" s="313"/>
      <c r="BE39" s="313"/>
      <c r="BF39" s="316"/>
      <c r="BG39" s="261" t="s">
        <v>342</v>
      </c>
      <c r="BH39" s="1"/>
      <c r="BI39" s="1"/>
      <c r="BJ39" s="1"/>
      <c r="BK39" s="1"/>
      <c r="BL39" s="1"/>
      <c r="BM39" s="1"/>
      <c r="BN39" s="1"/>
      <c r="BO39" s="1"/>
      <c r="BP39" s="1"/>
      <c r="BQ39" s="1"/>
      <c r="BR39" s="1"/>
      <c r="BS39" s="1"/>
      <c r="BT39" s="1"/>
      <c r="BU39" s="269"/>
      <c r="BV39" s="274">
        <v>17250</v>
      </c>
      <c r="BW39" s="217"/>
      <c r="BX39" s="217"/>
      <c r="BY39" s="217"/>
      <c r="BZ39" s="217"/>
      <c r="CA39" s="217"/>
      <c r="CB39" s="326"/>
      <c r="CD39" s="261" t="s">
        <v>426</v>
      </c>
      <c r="CE39" s="1"/>
      <c r="CF39" s="1"/>
      <c r="CG39" s="1"/>
      <c r="CH39" s="1"/>
      <c r="CI39" s="1"/>
      <c r="CJ39" s="1"/>
      <c r="CK39" s="1"/>
      <c r="CL39" s="1"/>
      <c r="CM39" s="1"/>
      <c r="CN39" s="1"/>
      <c r="CO39" s="1"/>
      <c r="CP39" s="1"/>
      <c r="CQ39" s="269"/>
      <c r="CR39" s="274">
        <v>12614044</v>
      </c>
      <c r="CS39" s="313"/>
      <c r="CT39" s="313"/>
      <c r="CU39" s="313"/>
      <c r="CV39" s="313"/>
      <c r="CW39" s="313"/>
      <c r="CX39" s="313"/>
      <c r="CY39" s="332"/>
      <c r="CZ39" s="283">
        <v>20.399999999999999</v>
      </c>
      <c r="DA39" s="335"/>
      <c r="DB39" s="335"/>
      <c r="DC39" s="338"/>
      <c r="DD39" s="288">
        <v>12490428</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414938</v>
      </c>
      <c r="S40" s="217"/>
      <c r="T40" s="217"/>
      <c r="U40" s="217"/>
      <c r="V40" s="217"/>
      <c r="W40" s="217"/>
      <c r="X40" s="217"/>
      <c r="Y40" s="279"/>
      <c r="Z40" s="282">
        <v>0.6</v>
      </c>
      <c r="AA40" s="282"/>
      <c r="AB40" s="282"/>
      <c r="AC40" s="282"/>
      <c r="AD40" s="287" t="s">
        <v>200</v>
      </c>
      <c r="AE40" s="287"/>
      <c r="AF40" s="287"/>
      <c r="AG40" s="287"/>
      <c r="AH40" s="287"/>
      <c r="AI40" s="287"/>
      <c r="AJ40" s="287"/>
      <c r="AK40" s="287"/>
      <c r="AL40" s="283" t="s">
        <v>200</v>
      </c>
      <c r="AM40" s="238"/>
      <c r="AN40" s="238"/>
      <c r="AO40" s="296"/>
      <c r="AQ40" s="302" t="s">
        <v>119</v>
      </c>
      <c r="AR40" s="111"/>
      <c r="AS40" s="111"/>
      <c r="AT40" s="111"/>
      <c r="AU40" s="111"/>
      <c r="AV40" s="111"/>
      <c r="AW40" s="111"/>
      <c r="AX40" s="111"/>
      <c r="AY40" s="310"/>
      <c r="AZ40" s="274">
        <v>220466</v>
      </c>
      <c r="BA40" s="217"/>
      <c r="BB40" s="217"/>
      <c r="BC40" s="217"/>
      <c r="BD40" s="313"/>
      <c r="BE40" s="313"/>
      <c r="BF40" s="316"/>
      <c r="BG40" s="299" t="s">
        <v>429</v>
      </c>
      <c r="BH40" s="29"/>
      <c r="BI40" s="29"/>
      <c r="BJ40" s="29"/>
      <c r="BK40" s="29"/>
      <c r="BL40" s="29"/>
      <c r="BM40" s="1" t="s">
        <v>431</v>
      </c>
      <c r="BN40" s="1"/>
      <c r="BO40" s="1"/>
      <c r="BP40" s="1"/>
      <c r="BQ40" s="1"/>
      <c r="BR40" s="1"/>
      <c r="BS40" s="1"/>
      <c r="BT40" s="1"/>
      <c r="BU40" s="269"/>
      <c r="BV40" s="274">
        <v>98</v>
      </c>
      <c r="BW40" s="217"/>
      <c r="BX40" s="217"/>
      <c r="BY40" s="217"/>
      <c r="BZ40" s="217"/>
      <c r="CA40" s="217"/>
      <c r="CB40" s="326"/>
      <c r="CD40" s="261" t="s">
        <v>372</v>
      </c>
      <c r="CE40" s="1"/>
      <c r="CF40" s="1"/>
      <c r="CG40" s="1"/>
      <c r="CH40" s="1"/>
      <c r="CI40" s="1"/>
      <c r="CJ40" s="1"/>
      <c r="CK40" s="1"/>
      <c r="CL40" s="1"/>
      <c r="CM40" s="1"/>
      <c r="CN40" s="1"/>
      <c r="CO40" s="1"/>
      <c r="CP40" s="1"/>
      <c r="CQ40" s="269"/>
      <c r="CR40" s="274">
        <v>1101000</v>
      </c>
      <c r="CS40" s="217"/>
      <c r="CT40" s="217"/>
      <c r="CU40" s="217"/>
      <c r="CV40" s="217"/>
      <c r="CW40" s="217"/>
      <c r="CX40" s="217"/>
      <c r="CY40" s="279"/>
      <c r="CZ40" s="283">
        <v>1.8</v>
      </c>
      <c r="DA40" s="335"/>
      <c r="DB40" s="335"/>
      <c r="DC40" s="338"/>
      <c r="DD40" s="288" t="s">
        <v>200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64873231</v>
      </c>
      <c r="S41" s="277"/>
      <c r="T41" s="277"/>
      <c r="U41" s="277"/>
      <c r="V41" s="277"/>
      <c r="W41" s="277"/>
      <c r="X41" s="277"/>
      <c r="Y41" s="280"/>
      <c r="Z41" s="284">
        <v>100</v>
      </c>
      <c r="AA41" s="284"/>
      <c r="AB41" s="284"/>
      <c r="AC41" s="284"/>
      <c r="AD41" s="289">
        <v>21770959</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783882</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200</v>
      </c>
      <c r="BW41" s="217"/>
      <c r="BX41" s="217"/>
      <c r="BY41" s="217"/>
      <c r="BZ41" s="217"/>
      <c r="CA41" s="217"/>
      <c r="CB41" s="326"/>
      <c r="CD41" s="261" t="s">
        <v>290</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2433424</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408</v>
      </c>
      <c r="BW42" s="277"/>
      <c r="BX42" s="277"/>
      <c r="BY42" s="277"/>
      <c r="BZ42" s="277"/>
      <c r="CA42" s="277"/>
      <c r="CB42" s="327"/>
      <c r="CD42" s="261" t="s">
        <v>283</v>
      </c>
      <c r="CE42" s="1"/>
      <c r="CF42" s="1"/>
      <c r="CG42" s="1"/>
      <c r="CH42" s="1"/>
      <c r="CI42" s="1"/>
      <c r="CJ42" s="1"/>
      <c r="CK42" s="1"/>
      <c r="CL42" s="1"/>
      <c r="CM42" s="1"/>
      <c r="CN42" s="1"/>
      <c r="CO42" s="1"/>
      <c r="CP42" s="1"/>
      <c r="CQ42" s="269"/>
      <c r="CR42" s="274">
        <v>6070904</v>
      </c>
      <c r="CS42" s="313"/>
      <c r="CT42" s="313"/>
      <c r="CU42" s="313"/>
      <c r="CV42" s="313"/>
      <c r="CW42" s="313"/>
      <c r="CX42" s="313"/>
      <c r="CY42" s="332"/>
      <c r="CZ42" s="283">
        <v>9.8000000000000007</v>
      </c>
      <c r="DA42" s="335"/>
      <c r="DB42" s="335"/>
      <c r="DC42" s="338"/>
      <c r="DD42" s="288">
        <v>883574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146921</v>
      </c>
      <c r="CS43" s="313"/>
      <c r="CT43" s="313"/>
      <c r="CU43" s="313"/>
      <c r="CV43" s="313"/>
      <c r="CW43" s="313"/>
      <c r="CX43" s="313"/>
      <c r="CY43" s="332"/>
      <c r="CZ43" s="283">
        <v>0.2</v>
      </c>
      <c r="DA43" s="335"/>
      <c r="DB43" s="335"/>
      <c r="DC43" s="338"/>
      <c r="DD43" s="288">
        <v>145303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435</v>
      </c>
      <c r="CG44" s="1"/>
      <c r="CH44" s="1"/>
      <c r="CI44" s="1"/>
      <c r="CJ44" s="1"/>
      <c r="CK44" s="1"/>
      <c r="CL44" s="1"/>
      <c r="CM44" s="1"/>
      <c r="CN44" s="1"/>
      <c r="CO44" s="1"/>
      <c r="CP44" s="1"/>
      <c r="CQ44" s="269"/>
      <c r="CR44" s="274">
        <v>4808584</v>
      </c>
      <c r="CS44" s="217"/>
      <c r="CT44" s="217"/>
      <c r="CU44" s="217"/>
      <c r="CV44" s="217"/>
      <c r="CW44" s="217"/>
      <c r="CX44" s="217"/>
      <c r="CY44" s="279"/>
      <c r="CZ44" s="283">
        <v>7.8</v>
      </c>
      <c r="DA44" s="238"/>
      <c r="DB44" s="238"/>
      <c r="DC44" s="285"/>
      <c r="DD44" s="288">
        <v>841691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2954871</v>
      </c>
      <c r="CS45" s="313"/>
      <c r="CT45" s="313"/>
      <c r="CU45" s="313"/>
      <c r="CV45" s="313"/>
      <c r="CW45" s="313"/>
      <c r="CX45" s="313"/>
      <c r="CY45" s="332"/>
      <c r="CZ45" s="283">
        <v>4.8</v>
      </c>
      <c r="DA45" s="335"/>
      <c r="DB45" s="335"/>
      <c r="DC45" s="338"/>
      <c r="DD45" s="288">
        <v>189281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438</v>
      </c>
      <c r="CG46" s="1"/>
      <c r="CH46" s="1"/>
      <c r="CI46" s="1"/>
      <c r="CJ46" s="1"/>
      <c r="CK46" s="1"/>
      <c r="CL46" s="1"/>
      <c r="CM46" s="1"/>
      <c r="CN46" s="1"/>
      <c r="CO46" s="1"/>
      <c r="CP46" s="1"/>
      <c r="CQ46" s="269"/>
      <c r="CR46" s="274">
        <v>1751098</v>
      </c>
      <c r="CS46" s="217"/>
      <c r="CT46" s="217"/>
      <c r="CU46" s="217"/>
      <c r="CV46" s="217"/>
      <c r="CW46" s="217"/>
      <c r="CX46" s="217"/>
      <c r="CY46" s="279"/>
      <c r="CZ46" s="283">
        <v>2.8</v>
      </c>
      <c r="DA46" s="238"/>
      <c r="DB46" s="238"/>
      <c r="DC46" s="285"/>
      <c r="DD46" s="288">
        <v>607741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440</v>
      </c>
      <c r="CG47" s="1"/>
      <c r="CH47" s="1"/>
      <c r="CI47" s="1"/>
      <c r="CJ47" s="1"/>
      <c r="CK47" s="1"/>
      <c r="CL47" s="1"/>
      <c r="CM47" s="1"/>
      <c r="CN47" s="1"/>
      <c r="CO47" s="1"/>
      <c r="CP47" s="1"/>
      <c r="CQ47" s="269"/>
      <c r="CR47" s="274">
        <v>1262320</v>
      </c>
      <c r="CS47" s="313"/>
      <c r="CT47" s="313"/>
      <c r="CU47" s="313"/>
      <c r="CV47" s="313"/>
      <c r="CW47" s="313"/>
      <c r="CX47" s="313"/>
      <c r="CY47" s="332"/>
      <c r="CZ47" s="283">
        <v>2</v>
      </c>
      <c r="DA47" s="335"/>
      <c r="DB47" s="335"/>
      <c r="DC47" s="338"/>
      <c r="DD47" s="288">
        <v>41883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441</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61940725</v>
      </c>
      <c r="CS49" s="312"/>
      <c r="CT49" s="312"/>
      <c r="CU49" s="312"/>
      <c r="CV49" s="312"/>
      <c r="CW49" s="312"/>
      <c r="CX49" s="312"/>
      <c r="CY49" s="333"/>
      <c r="CZ49" s="292">
        <v>100</v>
      </c>
      <c r="DA49" s="336"/>
      <c r="DB49" s="336"/>
      <c r="DC49" s="339"/>
      <c r="DD49" s="342">
        <v>37429046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0vfCP9HlJNffl9sntIlvqJH1oxApnaI97KQpsWq39CDoj4iEg+8Phpxfl8PMAcCcD7gLjrLM9RyFpAlDCcGZw==" saltValue="nEjT2BPajEDENQ/IeAlD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R8" sqref="BR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130</v>
      </c>
      <c r="DK2" s="707"/>
      <c r="DL2" s="707"/>
      <c r="DM2" s="707"/>
      <c r="DN2" s="707"/>
      <c r="DO2" s="710"/>
      <c r="DP2" s="368"/>
      <c r="DQ2" s="706" t="s">
        <v>308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179</v>
      </c>
      <c r="R5" s="447"/>
      <c r="S5" s="447"/>
      <c r="T5" s="447"/>
      <c r="U5" s="458"/>
      <c r="V5" s="435" t="s">
        <v>446</v>
      </c>
      <c r="W5" s="447"/>
      <c r="X5" s="447"/>
      <c r="Y5" s="447"/>
      <c r="Z5" s="458"/>
      <c r="AA5" s="435" t="s">
        <v>447</v>
      </c>
      <c r="AB5" s="447"/>
      <c r="AC5" s="447"/>
      <c r="AD5" s="447"/>
      <c r="AE5" s="447"/>
      <c r="AF5" s="504" t="s">
        <v>177</v>
      </c>
      <c r="AG5" s="447"/>
      <c r="AH5" s="447"/>
      <c r="AI5" s="447"/>
      <c r="AJ5" s="522"/>
      <c r="AK5" s="447" t="s">
        <v>448</v>
      </c>
      <c r="AL5" s="447"/>
      <c r="AM5" s="447"/>
      <c r="AN5" s="447"/>
      <c r="AO5" s="458"/>
      <c r="AP5" s="435" t="s">
        <v>449</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326</v>
      </c>
      <c r="CN5" s="447"/>
      <c r="CO5" s="447"/>
      <c r="CP5" s="447"/>
      <c r="CQ5" s="458"/>
      <c r="CR5" s="435" t="s">
        <v>248</v>
      </c>
      <c r="CS5" s="447"/>
      <c r="CT5" s="447"/>
      <c r="CU5" s="447"/>
      <c r="CV5" s="458"/>
      <c r="CW5" s="435" t="s">
        <v>51</v>
      </c>
      <c r="CX5" s="447"/>
      <c r="CY5" s="447"/>
      <c r="CZ5" s="447"/>
      <c r="DA5" s="458"/>
      <c r="DB5" s="435" t="s">
        <v>418</v>
      </c>
      <c r="DC5" s="447"/>
      <c r="DD5" s="447"/>
      <c r="DE5" s="447"/>
      <c r="DF5" s="458"/>
      <c r="DG5" s="700" t="s">
        <v>246</v>
      </c>
      <c r="DH5" s="703"/>
      <c r="DI5" s="703"/>
      <c r="DJ5" s="703"/>
      <c r="DK5" s="708"/>
      <c r="DL5" s="700" t="s">
        <v>453</v>
      </c>
      <c r="DM5" s="703"/>
      <c r="DN5" s="703"/>
      <c r="DO5" s="703"/>
      <c r="DP5" s="708"/>
      <c r="DQ5" s="435" t="s">
        <v>455</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456</v>
      </c>
      <c r="C7" s="419"/>
      <c r="D7" s="419"/>
      <c r="E7" s="419"/>
      <c r="F7" s="419"/>
      <c r="G7" s="419"/>
      <c r="H7" s="419"/>
      <c r="I7" s="419"/>
      <c r="J7" s="419"/>
      <c r="K7" s="419"/>
      <c r="L7" s="419"/>
      <c r="M7" s="419"/>
      <c r="N7" s="419"/>
      <c r="O7" s="419"/>
      <c r="P7" s="431"/>
      <c r="Q7" s="437">
        <v>64898</v>
      </c>
      <c r="R7" s="449"/>
      <c r="S7" s="449"/>
      <c r="T7" s="449"/>
      <c r="U7" s="449"/>
      <c r="V7" s="449">
        <v>61966</v>
      </c>
      <c r="W7" s="449"/>
      <c r="X7" s="449"/>
      <c r="Y7" s="449"/>
      <c r="Z7" s="449"/>
      <c r="AA7" s="449">
        <v>2933</v>
      </c>
      <c r="AB7" s="449"/>
      <c r="AC7" s="449"/>
      <c r="AD7" s="449"/>
      <c r="AE7" s="492"/>
      <c r="AF7" s="506">
        <v>2138</v>
      </c>
      <c r="AG7" s="519"/>
      <c r="AH7" s="519"/>
      <c r="AI7" s="519"/>
      <c r="AJ7" s="524"/>
      <c r="AK7" s="532">
        <v>2176</v>
      </c>
      <c r="AL7" s="449"/>
      <c r="AM7" s="449"/>
      <c r="AN7" s="449"/>
      <c r="AO7" s="449"/>
      <c r="AP7" s="449">
        <v>40346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217</v>
      </c>
      <c r="BS7" s="399" t="s">
        <v>545</v>
      </c>
      <c r="BT7" s="419"/>
      <c r="BU7" s="419"/>
      <c r="BV7" s="419"/>
      <c r="BW7" s="419"/>
      <c r="BX7" s="419"/>
      <c r="BY7" s="419"/>
      <c r="BZ7" s="419"/>
      <c r="CA7" s="419"/>
      <c r="CB7" s="419"/>
      <c r="CC7" s="419"/>
      <c r="CD7" s="419"/>
      <c r="CE7" s="419"/>
      <c r="CF7" s="419"/>
      <c r="CG7" s="431"/>
      <c r="CH7" s="663">
        <v>0</v>
      </c>
      <c r="CI7" s="666"/>
      <c r="CJ7" s="666"/>
      <c r="CK7" s="666"/>
      <c r="CL7" s="681"/>
      <c r="CM7" s="663">
        <v>45</v>
      </c>
      <c r="CN7" s="666"/>
      <c r="CO7" s="666"/>
      <c r="CP7" s="666"/>
      <c r="CQ7" s="681"/>
      <c r="CR7" s="663">
        <v>5</v>
      </c>
      <c r="CS7" s="666"/>
      <c r="CT7" s="666"/>
      <c r="CU7" s="666"/>
      <c r="CV7" s="681"/>
      <c r="CW7" s="663">
        <v>0</v>
      </c>
      <c r="CX7" s="666"/>
      <c r="CY7" s="666"/>
      <c r="CZ7" s="666"/>
      <c r="DA7" s="681"/>
      <c r="DB7" s="663">
        <v>0</v>
      </c>
      <c r="DC7" s="666"/>
      <c r="DD7" s="666"/>
      <c r="DE7" s="666"/>
      <c r="DF7" s="681"/>
      <c r="DG7" s="663">
        <v>602</v>
      </c>
      <c r="DH7" s="666"/>
      <c r="DI7" s="666"/>
      <c r="DJ7" s="666"/>
      <c r="DK7" s="681"/>
      <c r="DL7" s="663">
        <v>0</v>
      </c>
      <c r="DM7" s="666"/>
      <c r="DN7" s="666"/>
      <c r="DO7" s="666"/>
      <c r="DP7" s="681"/>
      <c r="DQ7" s="663">
        <v>409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492</v>
      </c>
      <c r="BT8" s="420"/>
      <c r="BU8" s="420"/>
      <c r="BV8" s="420"/>
      <c r="BW8" s="420"/>
      <c r="BX8" s="420"/>
      <c r="BY8" s="420"/>
      <c r="BZ8" s="420"/>
      <c r="CA8" s="420"/>
      <c r="CB8" s="420"/>
      <c r="CC8" s="420"/>
      <c r="CD8" s="420"/>
      <c r="CE8" s="420"/>
      <c r="CF8" s="420"/>
      <c r="CG8" s="432"/>
      <c r="CH8" s="444">
        <v>1</v>
      </c>
      <c r="CI8" s="456"/>
      <c r="CJ8" s="456"/>
      <c r="CK8" s="456"/>
      <c r="CL8" s="682"/>
      <c r="CM8" s="444">
        <v>103</v>
      </c>
      <c r="CN8" s="456"/>
      <c r="CO8" s="456"/>
      <c r="CP8" s="456"/>
      <c r="CQ8" s="682"/>
      <c r="CR8" s="444">
        <v>48</v>
      </c>
      <c r="CS8" s="456"/>
      <c r="CT8" s="456"/>
      <c r="CU8" s="456"/>
      <c r="CV8" s="682"/>
      <c r="CW8" s="444">
        <v>0</v>
      </c>
      <c r="CX8" s="456"/>
      <c r="CY8" s="456"/>
      <c r="CZ8" s="456"/>
      <c r="DA8" s="682"/>
      <c r="DB8" s="444">
        <v>0</v>
      </c>
      <c r="DC8" s="456"/>
      <c r="DD8" s="456"/>
      <c r="DE8" s="456"/>
      <c r="DF8" s="682"/>
      <c r="DG8" s="444">
        <v>0</v>
      </c>
      <c r="DH8" s="456"/>
      <c r="DI8" s="456"/>
      <c r="DJ8" s="456"/>
      <c r="DK8" s="682"/>
      <c r="DL8" s="444">
        <v>0</v>
      </c>
      <c r="DM8" s="456"/>
      <c r="DN8" s="456"/>
      <c r="DO8" s="456"/>
      <c r="DP8" s="682"/>
      <c r="DQ8" s="444">
        <v>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546</v>
      </c>
      <c r="BT9" s="420"/>
      <c r="BU9" s="420"/>
      <c r="BV9" s="420"/>
      <c r="BW9" s="420"/>
      <c r="BX9" s="420"/>
      <c r="BY9" s="420"/>
      <c r="BZ9" s="420"/>
      <c r="CA9" s="420"/>
      <c r="CB9" s="420"/>
      <c r="CC9" s="420"/>
      <c r="CD9" s="420"/>
      <c r="CE9" s="420"/>
      <c r="CF9" s="420"/>
      <c r="CG9" s="432"/>
      <c r="CH9" s="444">
        <v>10</v>
      </c>
      <c r="CI9" s="456"/>
      <c r="CJ9" s="456"/>
      <c r="CK9" s="456"/>
      <c r="CL9" s="682"/>
      <c r="CM9" s="444">
        <v>58</v>
      </c>
      <c r="CN9" s="456"/>
      <c r="CO9" s="456"/>
      <c r="CP9" s="456"/>
      <c r="CQ9" s="682"/>
      <c r="CR9" s="444">
        <v>25</v>
      </c>
      <c r="CS9" s="456"/>
      <c r="CT9" s="456"/>
      <c r="CU9" s="456"/>
      <c r="CV9" s="682"/>
      <c r="CW9" s="444">
        <v>0</v>
      </c>
      <c r="CX9" s="456"/>
      <c r="CY9" s="456"/>
      <c r="CZ9" s="456"/>
      <c r="DA9" s="682"/>
      <c r="DB9" s="444">
        <v>0</v>
      </c>
      <c r="DC9" s="456"/>
      <c r="DD9" s="456"/>
      <c r="DE9" s="456"/>
      <c r="DF9" s="682"/>
      <c r="DG9" s="444">
        <v>0</v>
      </c>
      <c r="DH9" s="456"/>
      <c r="DI9" s="456"/>
      <c r="DJ9" s="456"/>
      <c r="DK9" s="682"/>
      <c r="DL9" s="444">
        <v>0</v>
      </c>
      <c r="DM9" s="456"/>
      <c r="DN9" s="456"/>
      <c r="DO9" s="456"/>
      <c r="DP9" s="682"/>
      <c r="DQ9" s="444">
        <v>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547</v>
      </c>
      <c r="BT10" s="420"/>
      <c r="BU10" s="420"/>
      <c r="BV10" s="420"/>
      <c r="BW10" s="420"/>
      <c r="BX10" s="420"/>
      <c r="BY10" s="420"/>
      <c r="BZ10" s="420"/>
      <c r="CA10" s="420"/>
      <c r="CB10" s="420"/>
      <c r="CC10" s="420"/>
      <c r="CD10" s="420"/>
      <c r="CE10" s="420"/>
      <c r="CF10" s="420"/>
      <c r="CG10" s="432"/>
      <c r="CH10" s="444">
        <v>0</v>
      </c>
      <c r="CI10" s="456"/>
      <c r="CJ10" s="456"/>
      <c r="CK10" s="456"/>
      <c r="CL10" s="682"/>
      <c r="CM10" s="444">
        <v>10</v>
      </c>
      <c r="CN10" s="456"/>
      <c r="CO10" s="456"/>
      <c r="CP10" s="456"/>
      <c r="CQ10" s="682"/>
      <c r="CR10" s="444">
        <v>2</v>
      </c>
      <c r="CS10" s="456"/>
      <c r="CT10" s="456"/>
      <c r="CU10" s="456"/>
      <c r="CV10" s="682"/>
      <c r="CW10" s="444">
        <v>0</v>
      </c>
      <c r="CX10" s="456"/>
      <c r="CY10" s="456"/>
      <c r="CZ10" s="456"/>
      <c r="DA10" s="682"/>
      <c r="DB10" s="444">
        <v>0</v>
      </c>
      <c r="DC10" s="456"/>
      <c r="DD10" s="456"/>
      <c r="DE10" s="456"/>
      <c r="DF10" s="682"/>
      <c r="DG10" s="444">
        <v>0</v>
      </c>
      <c r="DH10" s="456"/>
      <c r="DI10" s="456"/>
      <c r="DJ10" s="456"/>
      <c r="DK10" s="682"/>
      <c r="DL10" s="444">
        <v>0</v>
      </c>
      <c r="DM10" s="456"/>
      <c r="DN10" s="456"/>
      <c r="DO10" s="456"/>
      <c r="DP10" s="682"/>
      <c r="DQ10" s="444">
        <v>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548</v>
      </c>
      <c r="BT11" s="420"/>
      <c r="BU11" s="420"/>
      <c r="BV11" s="420"/>
      <c r="BW11" s="420"/>
      <c r="BX11" s="420"/>
      <c r="BY11" s="420"/>
      <c r="BZ11" s="420"/>
      <c r="CA11" s="420"/>
      <c r="CB11" s="420"/>
      <c r="CC11" s="420"/>
      <c r="CD11" s="420"/>
      <c r="CE11" s="420"/>
      <c r="CF11" s="420"/>
      <c r="CG11" s="432"/>
      <c r="CH11" s="444">
        <v>6</v>
      </c>
      <c r="CI11" s="456"/>
      <c r="CJ11" s="456"/>
      <c r="CK11" s="456"/>
      <c r="CL11" s="682"/>
      <c r="CM11" s="444">
        <v>1597</v>
      </c>
      <c r="CN11" s="456"/>
      <c r="CO11" s="456"/>
      <c r="CP11" s="456"/>
      <c r="CQ11" s="682"/>
      <c r="CR11" s="444">
        <v>700</v>
      </c>
      <c r="CS11" s="456"/>
      <c r="CT11" s="456"/>
      <c r="CU11" s="456"/>
      <c r="CV11" s="682"/>
      <c r="CW11" s="444">
        <v>0</v>
      </c>
      <c r="CX11" s="456"/>
      <c r="CY11" s="456"/>
      <c r="CZ11" s="456"/>
      <c r="DA11" s="682"/>
      <c r="DB11" s="444">
        <v>0</v>
      </c>
      <c r="DC11" s="456"/>
      <c r="DD11" s="456"/>
      <c r="DE11" s="456"/>
      <c r="DF11" s="682"/>
      <c r="DG11" s="444">
        <v>0</v>
      </c>
      <c r="DH11" s="456"/>
      <c r="DI11" s="456"/>
      <c r="DJ11" s="456"/>
      <c r="DK11" s="682"/>
      <c r="DL11" s="444">
        <v>0</v>
      </c>
      <c r="DM11" s="456"/>
      <c r="DN11" s="456"/>
      <c r="DO11" s="456"/>
      <c r="DP11" s="682"/>
      <c r="DQ11" s="444">
        <v>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309</v>
      </c>
      <c r="C23" s="421"/>
      <c r="D23" s="421"/>
      <c r="E23" s="421"/>
      <c r="F23" s="421"/>
      <c r="G23" s="421"/>
      <c r="H23" s="421"/>
      <c r="I23" s="421"/>
      <c r="J23" s="421"/>
      <c r="K23" s="421"/>
      <c r="L23" s="421"/>
      <c r="M23" s="421"/>
      <c r="N23" s="421"/>
      <c r="O23" s="421"/>
      <c r="P23" s="433"/>
      <c r="Q23" s="440">
        <v>64873</v>
      </c>
      <c r="R23" s="452"/>
      <c r="S23" s="452"/>
      <c r="T23" s="452"/>
      <c r="U23" s="452"/>
      <c r="V23" s="452">
        <v>61941</v>
      </c>
      <c r="W23" s="452"/>
      <c r="X23" s="452"/>
      <c r="Y23" s="452"/>
      <c r="Z23" s="452"/>
      <c r="AA23" s="452">
        <v>2933</v>
      </c>
      <c r="AB23" s="452"/>
      <c r="AC23" s="452"/>
      <c r="AD23" s="452"/>
      <c r="AE23" s="494"/>
      <c r="AF23" s="508">
        <v>2138</v>
      </c>
      <c r="AG23" s="452"/>
      <c r="AH23" s="452"/>
      <c r="AI23" s="452"/>
      <c r="AJ23" s="526"/>
      <c r="AK23" s="534"/>
      <c r="AL23" s="455"/>
      <c r="AM23" s="455"/>
      <c r="AN23" s="455"/>
      <c r="AO23" s="455"/>
      <c r="AP23" s="452">
        <v>40346</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460</v>
      </c>
      <c r="R26" s="447"/>
      <c r="S26" s="447"/>
      <c r="T26" s="447"/>
      <c r="U26" s="458"/>
      <c r="V26" s="435" t="s">
        <v>461</v>
      </c>
      <c r="W26" s="447"/>
      <c r="X26" s="447"/>
      <c r="Y26" s="447"/>
      <c r="Z26" s="458"/>
      <c r="AA26" s="435" t="s">
        <v>462</v>
      </c>
      <c r="AB26" s="447"/>
      <c r="AC26" s="447"/>
      <c r="AD26" s="447"/>
      <c r="AE26" s="447"/>
      <c r="AF26" s="509" t="s">
        <v>252</v>
      </c>
      <c r="AG26" s="520"/>
      <c r="AH26" s="520"/>
      <c r="AI26" s="520"/>
      <c r="AJ26" s="527"/>
      <c r="AK26" s="447" t="s">
        <v>390</v>
      </c>
      <c r="AL26" s="447"/>
      <c r="AM26" s="447"/>
      <c r="AN26" s="447"/>
      <c r="AO26" s="458"/>
      <c r="AP26" s="435" t="s">
        <v>362</v>
      </c>
      <c r="AQ26" s="447"/>
      <c r="AR26" s="447"/>
      <c r="AS26" s="447"/>
      <c r="AT26" s="458"/>
      <c r="AU26" s="435" t="s">
        <v>463</v>
      </c>
      <c r="AV26" s="447"/>
      <c r="AW26" s="447"/>
      <c r="AX26" s="447"/>
      <c r="AY26" s="458"/>
      <c r="AZ26" s="435" t="s">
        <v>464</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30</v>
      </c>
      <c r="C28" s="419"/>
      <c r="D28" s="419"/>
      <c r="E28" s="419"/>
      <c r="F28" s="419"/>
      <c r="G28" s="419"/>
      <c r="H28" s="419"/>
      <c r="I28" s="419"/>
      <c r="J28" s="419"/>
      <c r="K28" s="419"/>
      <c r="L28" s="419"/>
      <c r="M28" s="419"/>
      <c r="N28" s="419"/>
      <c r="O28" s="419"/>
      <c r="P28" s="431"/>
      <c r="Q28" s="441">
        <v>9694</v>
      </c>
      <c r="R28" s="453"/>
      <c r="S28" s="453"/>
      <c r="T28" s="453"/>
      <c r="U28" s="453"/>
      <c r="V28" s="453">
        <v>9641</v>
      </c>
      <c r="W28" s="453"/>
      <c r="X28" s="453"/>
      <c r="Y28" s="453"/>
      <c r="Z28" s="453"/>
      <c r="AA28" s="453">
        <v>53</v>
      </c>
      <c r="AB28" s="453"/>
      <c r="AC28" s="453"/>
      <c r="AD28" s="453"/>
      <c r="AE28" s="495"/>
      <c r="AF28" s="511">
        <v>53</v>
      </c>
      <c r="AG28" s="453"/>
      <c r="AH28" s="453"/>
      <c r="AI28" s="453"/>
      <c r="AJ28" s="529"/>
      <c r="AK28" s="535">
        <v>784</v>
      </c>
      <c r="AL28" s="453"/>
      <c r="AM28" s="453"/>
      <c r="AN28" s="453"/>
      <c r="AO28" s="453"/>
      <c r="AP28" s="453" t="s">
        <v>200</v>
      </c>
      <c r="AQ28" s="453"/>
      <c r="AR28" s="453"/>
      <c r="AS28" s="453"/>
      <c r="AT28" s="453"/>
      <c r="AU28" s="453" t="s">
        <v>243</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465</v>
      </c>
      <c r="C29" s="420"/>
      <c r="D29" s="420"/>
      <c r="E29" s="420"/>
      <c r="F29" s="420"/>
      <c r="G29" s="420"/>
      <c r="H29" s="420"/>
      <c r="I29" s="420"/>
      <c r="J29" s="420"/>
      <c r="K29" s="420"/>
      <c r="L29" s="420"/>
      <c r="M29" s="420"/>
      <c r="N29" s="420"/>
      <c r="O29" s="420"/>
      <c r="P29" s="432"/>
      <c r="Q29" s="438">
        <v>7537</v>
      </c>
      <c r="R29" s="450"/>
      <c r="S29" s="450"/>
      <c r="T29" s="450"/>
      <c r="U29" s="450"/>
      <c r="V29" s="450">
        <v>7334</v>
      </c>
      <c r="W29" s="450"/>
      <c r="X29" s="450"/>
      <c r="Y29" s="450"/>
      <c r="Z29" s="450"/>
      <c r="AA29" s="450">
        <v>203</v>
      </c>
      <c r="AB29" s="450"/>
      <c r="AC29" s="450"/>
      <c r="AD29" s="450"/>
      <c r="AE29" s="461"/>
      <c r="AF29" s="507">
        <v>203</v>
      </c>
      <c r="AG29" s="456"/>
      <c r="AH29" s="456"/>
      <c r="AI29" s="456"/>
      <c r="AJ29" s="525"/>
      <c r="AK29" s="460">
        <v>1190</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273</v>
      </c>
      <c r="C30" s="420"/>
      <c r="D30" s="420"/>
      <c r="E30" s="420"/>
      <c r="F30" s="420"/>
      <c r="G30" s="420"/>
      <c r="H30" s="420"/>
      <c r="I30" s="420"/>
      <c r="J30" s="420"/>
      <c r="K30" s="420"/>
      <c r="L30" s="420"/>
      <c r="M30" s="420"/>
      <c r="N30" s="420"/>
      <c r="O30" s="420"/>
      <c r="P30" s="432"/>
      <c r="Q30" s="438">
        <v>1154</v>
      </c>
      <c r="R30" s="450"/>
      <c r="S30" s="450"/>
      <c r="T30" s="450"/>
      <c r="U30" s="450"/>
      <c r="V30" s="450">
        <v>1152</v>
      </c>
      <c r="W30" s="450"/>
      <c r="X30" s="450"/>
      <c r="Y30" s="450"/>
      <c r="Z30" s="450"/>
      <c r="AA30" s="450">
        <v>2</v>
      </c>
      <c r="AB30" s="450"/>
      <c r="AC30" s="450"/>
      <c r="AD30" s="450"/>
      <c r="AE30" s="461"/>
      <c r="AF30" s="507">
        <v>2</v>
      </c>
      <c r="AG30" s="456"/>
      <c r="AH30" s="456"/>
      <c r="AI30" s="456"/>
      <c r="AJ30" s="525"/>
      <c r="AK30" s="460">
        <v>247</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466</v>
      </c>
      <c r="C31" s="420"/>
      <c r="D31" s="420"/>
      <c r="E31" s="420"/>
      <c r="F31" s="420"/>
      <c r="G31" s="420"/>
      <c r="H31" s="420"/>
      <c r="I31" s="420"/>
      <c r="J31" s="420"/>
      <c r="K31" s="420"/>
      <c r="L31" s="420"/>
      <c r="M31" s="420"/>
      <c r="N31" s="420"/>
      <c r="O31" s="420"/>
      <c r="P31" s="432"/>
      <c r="Q31" s="438">
        <v>72</v>
      </c>
      <c r="R31" s="450"/>
      <c r="S31" s="450"/>
      <c r="T31" s="450"/>
      <c r="U31" s="450"/>
      <c r="V31" s="450">
        <v>72</v>
      </c>
      <c r="W31" s="450"/>
      <c r="X31" s="450"/>
      <c r="Y31" s="450"/>
      <c r="Z31" s="450"/>
      <c r="AA31" s="450">
        <v>0</v>
      </c>
      <c r="AB31" s="450"/>
      <c r="AC31" s="450"/>
      <c r="AD31" s="450"/>
      <c r="AE31" s="461"/>
      <c r="AF31" s="507" t="s">
        <v>200</v>
      </c>
      <c r="AG31" s="456"/>
      <c r="AH31" s="456"/>
      <c r="AI31" s="456"/>
      <c r="AJ31" s="525"/>
      <c r="AK31" s="460">
        <v>26</v>
      </c>
      <c r="AL31" s="450"/>
      <c r="AM31" s="450"/>
      <c r="AN31" s="450"/>
      <c r="AO31" s="450"/>
      <c r="AP31" s="450" t="s">
        <v>200</v>
      </c>
      <c r="AQ31" s="450"/>
      <c r="AR31" s="450"/>
      <c r="AS31" s="450"/>
      <c r="AT31" s="450"/>
      <c r="AU31" s="450" t="s">
        <v>200</v>
      </c>
      <c r="AV31" s="450"/>
      <c r="AW31" s="450"/>
      <c r="AX31" s="450"/>
      <c r="AY31" s="450"/>
      <c r="AZ31" s="597" t="s">
        <v>200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2279</v>
      </c>
      <c r="R32" s="450"/>
      <c r="S32" s="450"/>
      <c r="T32" s="450"/>
      <c r="U32" s="450"/>
      <c r="V32" s="450">
        <v>1906</v>
      </c>
      <c r="W32" s="450"/>
      <c r="X32" s="450"/>
      <c r="Y32" s="450"/>
      <c r="Z32" s="450"/>
      <c r="AA32" s="450">
        <v>373</v>
      </c>
      <c r="AB32" s="450"/>
      <c r="AC32" s="450"/>
      <c r="AD32" s="450"/>
      <c r="AE32" s="461"/>
      <c r="AF32" s="507">
        <v>1604</v>
      </c>
      <c r="AG32" s="456"/>
      <c r="AH32" s="456"/>
      <c r="AI32" s="456"/>
      <c r="AJ32" s="525"/>
      <c r="AK32" s="460">
        <v>291</v>
      </c>
      <c r="AL32" s="450"/>
      <c r="AM32" s="450"/>
      <c r="AN32" s="450"/>
      <c r="AO32" s="450"/>
      <c r="AP32" s="450">
        <v>10099</v>
      </c>
      <c r="AQ32" s="450"/>
      <c r="AR32" s="450"/>
      <c r="AS32" s="450"/>
      <c r="AT32" s="450"/>
      <c r="AU32" s="450">
        <v>1919</v>
      </c>
      <c r="AV32" s="450"/>
      <c r="AW32" s="450"/>
      <c r="AX32" s="450"/>
      <c r="AY32" s="450"/>
      <c r="AZ32" s="597" t="s">
        <v>200</v>
      </c>
      <c r="BA32" s="597"/>
      <c r="BB32" s="597"/>
      <c r="BC32" s="597"/>
      <c r="BD32" s="597"/>
      <c r="BE32" s="565" t="s">
        <v>234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48</v>
      </c>
      <c r="C33" s="420"/>
      <c r="D33" s="420"/>
      <c r="E33" s="420"/>
      <c r="F33" s="420"/>
      <c r="G33" s="420"/>
      <c r="H33" s="420"/>
      <c r="I33" s="420"/>
      <c r="J33" s="420"/>
      <c r="K33" s="420"/>
      <c r="L33" s="420"/>
      <c r="M33" s="420"/>
      <c r="N33" s="420"/>
      <c r="O33" s="420"/>
      <c r="P33" s="432"/>
      <c r="Q33" s="438">
        <v>217</v>
      </c>
      <c r="R33" s="450"/>
      <c r="S33" s="450"/>
      <c r="T33" s="450"/>
      <c r="U33" s="450"/>
      <c r="V33" s="450">
        <v>260</v>
      </c>
      <c r="W33" s="450"/>
      <c r="X33" s="450"/>
      <c r="Y33" s="450"/>
      <c r="Z33" s="450"/>
      <c r="AA33" s="450">
        <v>-42</v>
      </c>
      <c r="AB33" s="450"/>
      <c r="AC33" s="450"/>
      <c r="AD33" s="450"/>
      <c r="AE33" s="461"/>
      <c r="AF33" s="507">
        <v>525</v>
      </c>
      <c r="AG33" s="456"/>
      <c r="AH33" s="456"/>
      <c r="AI33" s="456"/>
      <c r="AJ33" s="525"/>
      <c r="AK33" s="460">
        <v>15</v>
      </c>
      <c r="AL33" s="450"/>
      <c r="AM33" s="450"/>
      <c r="AN33" s="450"/>
      <c r="AO33" s="450"/>
      <c r="AP33" s="450">
        <v>1435</v>
      </c>
      <c r="AQ33" s="450"/>
      <c r="AR33" s="450"/>
      <c r="AS33" s="450"/>
      <c r="AT33" s="450"/>
      <c r="AU33" s="450">
        <v>1046</v>
      </c>
      <c r="AV33" s="450"/>
      <c r="AW33" s="450"/>
      <c r="AX33" s="450"/>
      <c r="AY33" s="450"/>
      <c r="AZ33" s="597" t="s">
        <v>200</v>
      </c>
      <c r="BA33" s="597"/>
      <c r="BB33" s="597"/>
      <c r="BC33" s="597"/>
      <c r="BD33" s="597"/>
      <c r="BE33" s="565" t="s">
        <v>234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410</v>
      </c>
      <c r="C34" s="420"/>
      <c r="D34" s="420"/>
      <c r="E34" s="420"/>
      <c r="F34" s="420"/>
      <c r="G34" s="420"/>
      <c r="H34" s="420"/>
      <c r="I34" s="420"/>
      <c r="J34" s="420"/>
      <c r="K34" s="420"/>
      <c r="L34" s="420"/>
      <c r="M34" s="420"/>
      <c r="N34" s="420"/>
      <c r="O34" s="420"/>
      <c r="P34" s="432"/>
      <c r="Q34" s="438">
        <v>2998</v>
      </c>
      <c r="R34" s="450"/>
      <c r="S34" s="450"/>
      <c r="T34" s="450"/>
      <c r="U34" s="450"/>
      <c r="V34" s="450">
        <v>2441</v>
      </c>
      <c r="W34" s="450"/>
      <c r="X34" s="450"/>
      <c r="Y34" s="450"/>
      <c r="Z34" s="450"/>
      <c r="AA34" s="450">
        <v>557</v>
      </c>
      <c r="AB34" s="450"/>
      <c r="AC34" s="450"/>
      <c r="AD34" s="450"/>
      <c r="AE34" s="461"/>
      <c r="AF34" s="507">
        <v>1929</v>
      </c>
      <c r="AG34" s="456"/>
      <c r="AH34" s="456"/>
      <c r="AI34" s="456"/>
      <c r="AJ34" s="525"/>
      <c r="AK34" s="460">
        <v>527</v>
      </c>
      <c r="AL34" s="450"/>
      <c r="AM34" s="450"/>
      <c r="AN34" s="450"/>
      <c r="AO34" s="450"/>
      <c r="AP34" s="450">
        <v>11075</v>
      </c>
      <c r="AQ34" s="450"/>
      <c r="AR34" s="450"/>
      <c r="AS34" s="450"/>
      <c r="AT34" s="450"/>
      <c r="AU34" s="450">
        <v>4995</v>
      </c>
      <c r="AV34" s="450"/>
      <c r="AW34" s="450"/>
      <c r="AX34" s="450"/>
      <c r="AY34" s="450"/>
      <c r="AZ34" s="597" t="s">
        <v>200</v>
      </c>
      <c r="BA34" s="597"/>
      <c r="BB34" s="597"/>
      <c r="BC34" s="597"/>
      <c r="BD34" s="597"/>
      <c r="BE34" s="565" t="s">
        <v>234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430</v>
      </c>
      <c r="C35" s="420"/>
      <c r="D35" s="420"/>
      <c r="E35" s="420"/>
      <c r="F35" s="420"/>
      <c r="G35" s="420"/>
      <c r="H35" s="420"/>
      <c r="I35" s="420"/>
      <c r="J35" s="420"/>
      <c r="K35" s="420"/>
      <c r="L35" s="420"/>
      <c r="M35" s="420"/>
      <c r="N35" s="420"/>
      <c r="O35" s="420"/>
      <c r="P35" s="432"/>
      <c r="Q35" s="438">
        <v>397</v>
      </c>
      <c r="R35" s="450"/>
      <c r="S35" s="450"/>
      <c r="T35" s="450"/>
      <c r="U35" s="450"/>
      <c r="V35" s="450">
        <v>349</v>
      </c>
      <c r="W35" s="450"/>
      <c r="X35" s="450"/>
      <c r="Y35" s="450"/>
      <c r="Z35" s="450"/>
      <c r="AA35" s="450">
        <v>48</v>
      </c>
      <c r="AB35" s="450"/>
      <c r="AC35" s="450"/>
      <c r="AD35" s="450"/>
      <c r="AE35" s="461"/>
      <c r="AF35" s="507">
        <v>48</v>
      </c>
      <c r="AG35" s="456"/>
      <c r="AH35" s="456"/>
      <c r="AI35" s="456"/>
      <c r="AJ35" s="525"/>
      <c r="AK35" s="460">
        <v>226</v>
      </c>
      <c r="AL35" s="450"/>
      <c r="AM35" s="450"/>
      <c r="AN35" s="450"/>
      <c r="AO35" s="450"/>
      <c r="AP35" s="450">
        <v>1357</v>
      </c>
      <c r="AQ35" s="450"/>
      <c r="AR35" s="450"/>
      <c r="AS35" s="450"/>
      <c r="AT35" s="450"/>
      <c r="AU35" s="450">
        <v>1208</v>
      </c>
      <c r="AV35" s="450"/>
      <c r="AW35" s="450"/>
      <c r="AX35" s="450"/>
      <c r="AY35" s="450"/>
      <c r="AZ35" s="597" t="s">
        <v>200</v>
      </c>
      <c r="BA35" s="597"/>
      <c r="BB35" s="597"/>
      <c r="BC35" s="597"/>
      <c r="BD35" s="597"/>
      <c r="BE35" s="565" t="s">
        <v>234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384</v>
      </c>
      <c r="C36" s="420"/>
      <c r="D36" s="420"/>
      <c r="E36" s="420"/>
      <c r="F36" s="420"/>
      <c r="G36" s="420"/>
      <c r="H36" s="420"/>
      <c r="I36" s="420"/>
      <c r="J36" s="420"/>
      <c r="K36" s="420"/>
      <c r="L36" s="420"/>
      <c r="M36" s="420"/>
      <c r="N36" s="420"/>
      <c r="O36" s="420"/>
      <c r="P36" s="432"/>
      <c r="Q36" s="438">
        <v>477</v>
      </c>
      <c r="R36" s="450"/>
      <c r="S36" s="450"/>
      <c r="T36" s="450"/>
      <c r="U36" s="450"/>
      <c r="V36" s="450">
        <v>547</v>
      </c>
      <c r="W36" s="450"/>
      <c r="X36" s="450"/>
      <c r="Y36" s="450"/>
      <c r="Z36" s="450"/>
      <c r="AA36" s="450">
        <v>-70</v>
      </c>
      <c r="AB36" s="450"/>
      <c r="AC36" s="450"/>
      <c r="AD36" s="450"/>
      <c r="AE36" s="461"/>
      <c r="AF36" s="507" t="s">
        <v>200</v>
      </c>
      <c r="AG36" s="456"/>
      <c r="AH36" s="456"/>
      <c r="AI36" s="456"/>
      <c r="AJ36" s="525"/>
      <c r="AK36" s="460">
        <v>44</v>
      </c>
      <c r="AL36" s="450"/>
      <c r="AM36" s="450"/>
      <c r="AN36" s="450"/>
      <c r="AO36" s="450"/>
      <c r="AP36" s="450">
        <v>6124</v>
      </c>
      <c r="AQ36" s="450"/>
      <c r="AR36" s="450"/>
      <c r="AS36" s="450"/>
      <c r="AT36" s="450"/>
      <c r="AU36" s="450">
        <v>5685</v>
      </c>
      <c r="AV36" s="450"/>
      <c r="AW36" s="450"/>
      <c r="AX36" s="450"/>
      <c r="AY36" s="450"/>
      <c r="AZ36" s="597" t="s">
        <v>200</v>
      </c>
      <c r="BA36" s="597"/>
      <c r="BB36" s="597"/>
      <c r="BC36" s="597"/>
      <c r="BD36" s="597"/>
      <c r="BE36" s="565" t="s">
        <v>234</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468</v>
      </c>
      <c r="C37" s="420"/>
      <c r="D37" s="420"/>
      <c r="E37" s="420"/>
      <c r="F37" s="420"/>
      <c r="G37" s="420"/>
      <c r="H37" s="420"/>
      <c r="I37" s="420"/>
      <c r="J37" s="420"/>
      <c r="K37" s="420"/>
      <c r="L37" s="420"/>
      <c r="M37" s="420"/>
      <c r="N37" s="420"/>
      <c r="O37" s="420"/>
      <c r="P37" s="432"/>
      <c r="Q37" s="438">
        <v>208434</v>
      </c>
      <c r="R37" s="450"/>
      <c r="S37" s="450"/>
      <c r="T37" s="450"/>
      <c r="U37" s="450"/>
      <c r="V37" s="450">
        <v>208696</v>
      </c>
      <c r="W37" s="450"/>
      <c r="X37" s="450"/>
      <c r="Y37" s="450"/>
      <c r="Z37" s="450"/>
      <c r="AA37" s="450">
        <v>-263</v>
      </c>
      <c r="AB37" s="450"/>
      <c r="AC37" s="450"/>
      <c r="AD37" s="450"/>
      <c r="AE37" s="461"/>
      <c r="AF37" s="507">
        <v>29311</v>
      </c>
      <c r="AG37" s="456"/>
      <c r="AH37" s="456"/>
      <c r="AI37" s="456"/>
      <c r="AJ37" s="525"/>
      <c r="AK37" s="460">
        <v>0</v>
      </c>
      <c r="AL37" s="450"/>
      <c r="AM37" s="450"/>
      <c r="AN37" s="450"/>
      <c r="AO37" s="450"/>
      <c r="AP37" s="450">
        <v>0</v>
      </c>
      <c r="AQ37" s="450"/>
      <c r="AR37" s="450"/>
      <c r="AS37" s="450"/>
      <c r="AT37" s="450"/>
      <c r="AU37" s="450">
        <v>0</v>
      </c>
      <c r="AV37" s="450"/>
      <c r="AW37" s="450"/>
      <c r="AX37" s="450"/>
      <c r="AY37" s="450"/>
      <c r="AZ37" s="597" t="s">
        <v>200</v>
      </c>
      <c r="BA37" s="597"/>
      <c r="BB37" s="597"/>
      <c r="BC37" s="597"/>
      <c r="BD37" s="597"/>
      <c r="BE37" s="565" t="s">
        <v>234</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t="s">
        <v>470</v>
      </c>
      <c r="C38" s="420"/>
      <c r="D38" s="420"/>
      <c r="E38" s="420"/>
      <c r="F38" s="420"/>
      <c r="G38" s="420"/>
      <c r="H38" s="420"/>
      <c r="I38" s="420"/>
      <c r="J38" s="420"/>
      <c r="K38" s="420"/>
      <c r="L38" s="420"/>
      <c r="M38" s="420"/>
      <c r="N38" s="420"/>
      <c r="O38" s="420"/>
      <c r="P38" s="432"/>
      <c r="Q38" s="438">
        <v>639</v>
      </c>
      <c r="R38" s="450"/>
      <c r="S38" s="450"/>
      <c r="T38" s="450"/>
      <c r="U38" s="450"/>
      <c r="V38" s="450">
        <v>639</v>
      </c>
      <c r="W38" s="450"/>
      <c r="X38" s="450"/>
      <c r="Y38" s="450"/>
      <c r="Z38" s="450"/>
      <c r="AA38" s="450">
        <v>0</v>
      </c>
      <c r="AB38" s="450"/>
      <c r="AC38" s="450"/>
      <c r="AD38" s="450"/>
      <c r="AE38" s="461"/>
      <c r="AF38" s="507" t="s">
        <v>200</v>
      </c>
      <c r="AG38" s="456"/>
      <c r="AH38" s="456"/>
      <c r="AI38" s="456"/>
      <c r="AJ38" s="525"/>
      <c r="AK38" s="460">
        <v>220</v>
      </c>
      <c r="AL38" s="450"/>
      <c r="AM38" s="450"/>
      <c r="AN38" s="450"/>
      <c r="AO38" s="450"/>
      <c r="AP38" s="450">
        <v>775</v>
      </c>
      <c r="AQ38" s="450"/>
      <c r="AR38" s="450"/>
      <c r="AS38" s="450"/>
      <c r="AT38" s="450"/>
      <c r="AU38" s="450">
        <v>775</v>
      </c>
      <c r="AV38" s="450"/>
      <c r="AW38" s="450"/>
      <c r="AX38" s="450"/>
      <c r="AY38" s="450"/>
      <c r="AZ38" s="597" t="s">
        <v>200</v>
      </c>
      <c r="BA38" s="597"/>
      <c r="BB38" s="597"/>
      <c r="BC38" s="597"/>
      <c r="BD38" s="597"/>
      <c r="BE38" s="565" t="s">
        <v>24</v>
      </c>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33676</v>
      </c>
      <c r="AG63" s="452"/>
      <c r="AH63" s="452"/>
      <c r="AI63" s="452"/>
      <c r="AJ63" s="526"/>
      <c r="AK63" s="534"/>
      <c r="AL63" s="455"/>
      <c r="AM63" s="455"/>
      <c r="AN63" s="455"/>
      <c r="AO63" s="455"/>
      <c r="AP63" s="452">
        <v>30865</v>
      </c>
      <c r="AQ63" s="452"/>
      <c r="AR63" s="452"/>
      <c r="AS63" s="452"/>
      <c r="AT63" s="452"/>
      <c r="AU63" s="452">
        <v>15628</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419</v>
      </c>
      <c r="B66" s="397"/>
      <c r="C66" s="397"/>
      <c r="D66" s="397"/>
      <c r="E66" s="397"/>
      <c r="F66" s="397"/>
      <c r="G66" s="397"/>
      <c r="H66" s="397"/>
      <c r="I66" s="397"/>
      <c r="J66" s="397"/>
      <c r="K66" s="397"/>
      <c r="L66" s="397"/>
      <c r="M66" s="397"/>
      <c r="N66" s="397"/>
      <c r="O66" s="397"/>
      <c r="P66" s="429"/>
      <c r="Q66" s="435" t="s">
        <v>460</v>
      </c>
      <c r="R66" s="447"/>
      <c r="S66" s="447"/>
      <c r="T66" s="447"/>
      <c r="U66" s="458"/>
      <c r="V66" s="435" t="s">
        <v>461</v>
      </c>
      <c r="W66" s="447"/>
      <c r="X66" s="447"/>
      <c r="Y66" s="447"/>
      <c r="Z66" s="458"/>
      <c r="AA66" s="435" t="s">
        <v>462</v>
      </c>
      <c r="AB66" s="447"/>
      <c r="AC66" s="447"/>
      <c r="AD66" s="447"/>
      <c r="AE66" s="458"/>
      <c r="AF66" s="512" t="s">
        <v>252</v>
      </c>
      <c r="AG66" s="520"/>
      <c r="AH66" s="520"/>
      <c r="AI66" s="520"/>
      <c r="AJ66" s="530"/>
      <c r="AK66" s="435" t="s">
        <v>390</v>
      </c>
      <c r="AL66" s="397"/>
      <c r="AM66" s="397"/>
      <c r="AN66" s="397"/>
      <c r="AO66" s="429"/>
      <c r="AP66" s="435" t="s">
        <v>362</v>
      </c>
      <c r="AQ66" s="447"/>
      <c r="AR66" s="447"/>
      <c r="AS66" s="447"/>
      <c r="AT66" s="458"/>
      <c r="AU66" s="435" t="s">
        <v>472</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6796</v>
      </c>
      <c r="R68" s="449"/>
      <c r="S68" s="449"/>
      <c r="T68" s="449"/>
      <c r="U68" s="449"/>
      <c r="V68" s="449">
        <v>6048</v>
      </c>
      <c r="W68" s="449"/>
      <c r="X68" s="449"/>
      <c r="Y68" s="449"/>
      <c r="Z68" s="449"/>
      <c r="AA68" s="449">
        <v>749</v>
      </c>
      <c r="AB68" s="449"/>
      <c r="AC68" s="449"/>
      <c r="AD68" s="449"/>
      <c r="AE68" s="449"/>
      <c r="AF68" s="449">
        <v>749</v>
      </c>
      <c r="AG68" s="449"/>
      <c r="AH68" s="449"/>
      <c r="AI68" s="449"/>
      <c r="AJ68" s="449"/>
      <c r="AK68" s="449">
        <v>1022</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115</v>
      </c>
      <c r="C69" s="420"/>
      <c r="D69" s="420"/>
      <c r="E69" s="420"/>
      <c r="F69" s="420"/>
      <c r="G69" s="420"/>
      <c r="H69" s="420"/>
      <c r="I69" s="420"/>
      <c r="J69" s="420"/>
      <c r="K69" s="420"/>
      <c r="L69" s="420"/>
      <c r="M69" s="420"/>
      <c r="N69" s="420"/>
      <c r="O69" s="420"/>
      <c r="P69" s="432"/>
      <c r="Q69" s="438">
        <v>41</v>
      </c>
      <c r="R69" s="450"/>
      <c r="S69" s="450"/>
      <c r="T69" s="450"/>
      <c r="U69" s="450"/>
      <c r="V69" s="450">
        <v>34</v>
      </c>
      <c r="W69" s="450"/>
      <c r="X69" s="450"/>
      <c r="Y69" s="450"/>
      <c r="Z69" s="450"/>
      <c r="AA69" s="450">
        <v>7</v>
      </c>
      <c r="AB69" s="450"/>
      <c r="AC69" s="450"/>
      <c r="AD69" s="450"/>
      <c r="AE69" s="450"/>
      <c r="AF69" s="450">
        <v>7</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192</v>
      </c>
      <c r="C70" s="420"/>
      <c r="D70" s="420"/>
      <c r="E70" s="420"/>
      <c r="F70" s="420"/>
      <c r="G70" s="420"/>
      <c r="H70" s="420"/>
      <c r="I70" s="420"/>
      <c r="J70" s="420"/>
      <c r="K70" s="420"/>
      <c r="L70" s="420"/>
      <c r="M70" s="420"/>
      <c r="N70" s="420"/>
      <c r="O70" s="420"/>
      <c r="P70" s="432"/>
      <c r="Q70" s="438">
        <v>12</v>
      </c>
      <c r="R70" s="450"/>
      <c r="S70" s="450"/>
      <c r="T70" s="450"/>
      <c r="U70" s="450"/>
      <c r="V70" s="450">
        <v>9</v>
      </c>
      <c r="W70" s="450"/>
      <c r="X70" s="450"/>
      <c r="Y70" s="450"/>
      <c r="Z70" s="450"/>
      <c r="AA70" s="450">
        <v>3</v>
      </c>
      <c r="AB70" s="450"/>
      <c r="AC70" s="450"/>
      <c r="AD70" s="450"/>
      <c r="AE70" s="450"/>
      <c r="AF70" s="450">
        <v>3</v>
      </c>
      <c r="AG70" s="450"/>
      <c r="AH70" s="450"/>
      <c r="AI70" s="450"/>
      <c r="AJ70" s="450"/>
      <c r="AK70" s="450">
        <v>0</v>
      </c>
      <c r="AL70" s="450"/>
      <c r="AM70" s="450"/>
      <c r="AN70" s="450"/>
      <c r="AO70" s="450"/>
      <c r="AP70" s="450">
        <v>0</v>
      </c>
      <c r="AQ70" s="450"/>
      <c r="AR70" s="450"/>
      <c r="AS70" s="450"/>
      <c r="AT70" s="450"/>
      <c r="AU70" s="450">
        <v>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3</v>
      </c>
      <c r="R71" s="450"/>
      <c r="S71" s="450"/>
      <c r="T71" s="450"/>
      <c r="U71" s="450"/>
      <c r="V71" s="450">
        <v>1</v>
      </c>
      <c r="W71" s="450"/>
      <c r="X71" s="450"/>
      <c r="Y71" s="450"/>
      <c r="Z71" s="450"/>
      <c r="AA71" s="450">
        <v>2</v>
      </c>
      <c r="AB71" s="450"/>
      <c r="AC71" s="450"/>
      <c r="AD71" s="450"/>
      <c r="AE71" s="450"/>
      <c r="AF71" s="450">
        <v>2</v>
      </c>
      <c r="AG71" s="450"/>
      <c r="AH71" s="450"/>
      <c r="AI71" s="450"/>
      <c r="AJ71" s="450"/>
      <c r="AK71" s="450">
        <v>0</v>
      </c>
      <c r="AL71" s="450"/>
      <c r="AM71" s="450"/>
      <c r="AN71" s="450"/>
      <c r="AO71" s="450"/>
      <c r="AP71" s="450">
        <v>0</v>
      </c>
      <c r="AQ71" s="450"/>
      <c r="AR71" s="450"/>
      <c r="AS71" s="450"/>
      <c r="AT71" s="450"/>
      <c r="AU71" s="450">
        <v>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442</v>
      </c>
      <c r="C72" s="420"/>
      <c r="D72" s="420"/>
      <c r="E72" s="420"/>
      <c r="F72" s="420"/>
      <c r="G72" s="420"/>
      <c r="H72" s="420"/>
      <c r="I72" s="420"/>
      <c r="J72" s="420"/>
      <c r="K72" s="420"/>
      <c r="L72" s="420"/>
      <c r="M72" s="420"/>
      <c r="N72" s="420"/>
      <c r="O72" s="420"/>
      <c r="P72" s="432"/>
      <c r="Q72" s="438">
        <v>6</v>
      </c>
      <c r="R72" s="450"/>
      <c r="S72" s="450"/>
      <c r="T72" s="450"/>
      <c r="U72" s="450"/>
      <c r="V72" s="450">
        <v>2</v>
      </c>
      <c r="W72" s="450"/>
      <c r="X72" s="450"/>
      <c r="Y72" s="450"/>
      <c r="Z72" s="450"/>
      <c r="AA72" s="450">
        <v>4</v>
      </c>
      <c r="AB72" s="450"/>
      <c r="AC72" s="450"/>
      <c r="AD72" s="450"/>
      <c r="AE72" s="450"/>
      <c r="AF72" s="450">
        <v>4</v>
      </c>
      <c r="AG72" s="450"/>
      <c r="AH72" s="450"/>
      <c r="AI72" s="450"/>
      <c r="AJ72" s="450"/>
      <c r="AK72" s="450">
        <v>0</v>
      </c>
      <c r="AL72" s="450"/>
      <c r="AM72" s="450"/>
      <c r="AN72" s="450"/>
      <c r="AO72" s="450"/>
      <c r="AP72" s="450">
        <v>0</v>
      </c>
      <c r="AQ72" s="450"/>
      <c r="AR72" s="450"/>
      <c r="AS72" s="450"/>
      <c r="AT72" s="450"/>
      <c r="AU72" s="450">
        <v>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543</v>
      </c>
      <c r="C73" s="420"/>
      <c r="D73" s="420"/>
      <c r="E73" s="420"/>
      <c r="F73" s="420"/>
      <c r="G73" s="420"/>
      <c r="H73" s="420"/>
      <c r="I73" s="420"/>
      <c r="J73" s="420"/>
      <c r="K73" s="420"/>
      <c r="L73" s="420"/>
      <c r="M73" s="420"/>
      <c r="N73" s="420"/>
      <c r="O73" s="420"/>
      <c r="P73" s="432"/>
      <c r="Q73" s="438">
        <v>32</v>
      </c>
      <c r="R73" s="450"/>
      <c r="S73" s="450"/>
      <c r="T73" s="450"/>
      <c r="U73" s="450"/>
      <c r="V73" s="450">
        <v>27</v>
      </c>
      <c r="W73" s="450"/>
      <c r="X73" s="450"/>
      <c r="Y73" s="450"/>
      <c r="Z73" s="450"/>
      <c r="AA73" s="450">
        <v>5</v>
      </c>
      <c r="AB73" s="450"/>
      <c r="AC73" s="450"/>
      <c r="AD73" s="450"/>
      <c r="AE73" s="450"/>
      <c r="AF73" s="450">
        <v>5</v>
      </c>
      <c r="AG73" s="450"/>
      <c r="AH73" s="450"/>
      <c r="AI73" s="450"/>
      <c r="AJ73" s="450"/>
      <c r="AK73" s="450">
        <v>0</v>
      </c>
      <c r="AL73" s="450"/>
      <c r="AM73" s="450"/>
      <c r="AN73" s="450"/>
      <c r="AO73" s="450"/>
      <c r="AP73" s="450">
        <v>0</v>
      </c>
      <c r="AQ73" s="450"/>
      <c r="AR73" s="450"/>
      <c r="AS73" s="450"/>
      <c r="AT73" s="450"/>
      <c r="AU73" s="450">
        <v>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394</v>
      </c>
      <c r="C74" s="420"/>
      <c r="D74" s="420"/>
      <c r="E74" s="420"/>
      <c r="F74" s="420"/>
      <c r="G74" s="420"/>
      <c r="H74" s="420"/>
      <c r="I74" s="420"/>
      <c r="J74" s="420"/>
      <c r="K74" s="420"/>
      <c r="L74" s="420"/>
      <c r="M74" s="420"/>
      <c r="N74" s="420"/>
      <c r="O74" s="420"/>
      <c r="P74" s="432"/>
      <c r="Q74" s="438">
        <v>284</v>
      </c>
      <c r="R74" s="450"/>
      <c r="S74" s="450"/>
      <c r="T74" s="450"/>
      <c r="U74" s="450"/>
      <c r="V74" s="450">
        <v>269</v>
      </c>
      <c r="W74" s="450"/>
      <c r="X74" s="450"/>
      <c r="Y74" s="450"/>
      <c r="Z74" s="450"/>
      <c r="AA74" s="450">
        <v>15</v>
      </c>
      <c r="AB74" s="450"/>
      <c r="AC74" s="450"/>
      <c r="AD74" s="450"/>
      <c r="AE74" s="450"/>
      <c r="AF74" s="450">
        <v>15</v>
      </c>
      <c r="AG74" s="450"/>
      <c r="AH74" s="450"/>
      <c r="AI74" s="450"/>
      <c r="AJ74" s="450"/>
      <c r="AK74" s="450">
        <v>31</v>
      </c>
      <c r="AL74" s="450"/>
      <c r="AM74" s="450"/>
      <c r="AN74" s="450"/>
      <c r="AO74" s="450"/>
      <c r="AP74" s="450">
        <v>0</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544</v>
      </c>
      <c r="C75" s="420"/>
      <c r="D75" s="420"/>
      <c r="E75" s="420"/>
      <c r="F75" s="420"/>
      <c r="G75" s="420"/>
      <c r="H75" s="420"/>
      <c r="I75" s="420"/>
      <c r="J75" s="420"/>
      <c r="K75" s="420"/>
      <c r="L75" s="420"/>
      <c r="M75" s="420"/>
      <c r="N75" s="420"/>
      <c r="O75" s="420"/>
      <c r="P75" s="432"/>
      <c r="Q75" s="444">
        <v>230610</v>
      </c>
      <c r="R75" s="456"/>
      <c r="S75" s="456"/>
      <c r="T75" s="456"/>
      <c r="U75" s="460"/>
      <c r="V75" s="461">
        <v>226088</v>
      </c>
      <c r="W75" s="456"/>
      <c r="X75" s="456"/>
      <c r="Y75" s="456"/>
      <c r="Z75" s="460"/>
      <c r="AA75" s="461">
        <v>4522</v>
      </c>
      <c r="AB75" s="456"/>
      <c r="AC75" s="456"/>
      <c r="AD75" s="456"/>
      <c r="AE75" s="460"/>
      <c r="AF75" s="461">
        <v>4522</v>
      </c>
      <c r="AG75" s="456"/>
      <c r="AH75" s="456"/>
      <c r="AI75" s="456"/>
      <c r="AJ75" s="460"/>
      <c r="AK75" s="461">
        <v>41</v>
      </c>
      <c r="AL75" s="456"/>
      <c r="AM75" s="456"/>
      <c r="AN75" s="456"/>
      <c r="AO75" s="460"/>
      <c r="AP75" s="461">
        <v>0</v>
      </c>
      <c r="AQ75" s="456"/>
      <c r="AR75" s="456"/>
      <c r="AS75" s="456"/>
      <c r="AT75" s="460"/>
      <c r="AU75" s="461">
        <v>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219</v>
      </c>
      <c r="C76" s="420"/>
      <c r="D76" s="420"/>
      <c r="E76" s="420"/>
      <c r="F76" s="420"/>
      <c r="G76" s="420"/>
      <c r="H76" s="420"/>
      <c r="I76" s="420"/>
      <c r="J76" s="420"/>
      <c r="K76" s="420"/>
      <c r="L76" s="420"/>
      <c r="M76" s="420"/>
      <c r="N76" s="420"/>
      <c r="O76" s="420"/>
      <c r="P76" s="432"/>
      <c r="Q76" s="444">
        <v>3764</v>
      </c>
      <c r="R76" s="456"/>
      <c r="S76" s="456"/>
      <c r="T76" s="456"/>
      <c r="U76" s="460"/>
      <c r="V76" s="461">
        <v>3527</v>
      </c>
      <c r="W76" s="456"/>
      <c r="X76" s="456"/>
      <c r="Y76" s="456"/>
      <c r="Z76" s="460"/>
      <c r="AA76" s="461">
        <v>237</v>
      </c>
      <c r="AB76" s="456"/>
      <c r="AC76" s="456"/>
      <c r="AD76" s="456"/>
      <c r="AE76" s="460"/>
      <c r="AF76" s="461">
        <v>237</v>
      </c>
      <c r="AG76" s="456"/>
      <c r="AH76" s="456"/>
      <c r="AI76" s="456"/>
      <c r="AJ76" s="460"/>
      <c r="AK76" s="461">
        <v>0</v>
      </c>
      <c r="AL76" s="456"/>
      <c r="AM76" s="456"/>
      <c r="AN76" s="456"/>
      <c r="AO76" s="460"/>
      <c r="AP76" s="461">
        <v>1238</v>
      </c>
      <c r="AQ76" s="456"/>
      <c r="AR76" s="456"/>
      <c r="AS76" s="456"/>
      <c r="AT76" s="460"/>
      <c r="AU76" s="461">
        <v>430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v>1238</v>
      </c>
      <c r="AQ88" s="452"/>
      <c r="AR88" s="452"/>
      <c r="AS88" s="452"/>
      <c r="AT88" s="452"/>
      <c r="AU88" s="452">
        <v>430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780</v>
      </c>
      <c r="CS102" s="604"/>
      <c r="CT102" s="604"/>
      <c r="CU102" s="604"/>
      <c r="CV102" s="697"/>
      <c r="CW102" s="696">
        <v>0</v>
      </c>
      <c r="CX102" s="604"/>
      <c r="CY102" s="604"/>
      <c r="CZ102" s="604"/>
      <c r="DA102" s="697"/>
      <c r="DB102" s="696">
        <v>0</v>
      </c>
      <c r="DC102" s="604"/>
      <c r="DD102" s="604"/>
      <c r="DE102" s="604"/>
      <c r="DF102" s="697"/>
      <c r="DG102" s="696">
        <v>602</v>
      </c>
      <c r="DH102" s="604"/>
      <c r="DI102" s="604"/>
      <c r="DJ102" s="604"/>
      <c r="DK102" s="697"/>
      <c r="DL102" s="696">
        <v>0</v>
      </c>
      <c r="DM102" s="604"/>
      <c r="DN102" s="604"/>
      <c r="DO102" s="604"/>
      <c r="DP102" s="697"/>
      <c r="DQ102" s="696">
        <v>409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437</v>
      </c>
      <c r="AB109" s="406"/>
      <c r="AC109" s="406"/>
      <c r="AD109" s="406"/>
      <c r="AE109" s="469"/>
      <c r="AF109" s="480" t="s">
        <v>476</v>
      </c>
      <c r="AG109" s="406"/>
      <c r="AH109" s="406"/>
      <c r="AI109" s="406"/>
      <c r="AJ109" s="469"/>
      <c r="AK109" s="480" t="s">
        <v>391</v>
      </c>
      <c r="AL109" s="406"/>
      <c r="AM109" s="406"/>
      <c r="AN109" s="406"/>
      <c r="AO109" s="469"/>
      <c r="AP109" s="480" t="s">
        <v>477</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437</v>
      </c>
      <c r="BR109" s="406"/>
      <c r="BS109" s="406"/>
      <c r="BT109" s="406"/>
      <c r="BU109" s="469"/>
      <c r="BV109" s="480" t="s">
        <v>476</v>
      </c>
      <c r="BW109" s="406"/>
      <c r="BX109" s="406"/>
      <c r="BY109" s="406"/>
      <c r="BZ109" s="469"/>
      <c r="CA109" s="480" t="s">
        <v>391</v>
      </c>
      <c r="CB109" s="406"/>
      <c r="CC109" s="406"/>
      <c r="CD109" s="406"/>
      <c r="CE109" s="469"/>
      <c r="CF109" s="655" t="s">
        <v>477</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437</v>
      </c>
      <c r="DH109" s="406"/>
      <c r="DI109" s="406"/>
      <c r="DJ109" s="406"/>
      <c r="DK109" s="469"/>
      <c r="DL109" s="480" t="s">
        <v>476</v>
      </c>
      <c r="DM109" s="406"/>
      <c r="DN109" s="406"/>
      <c r="DO109" s="406"/>
      <c r="DP109" s="469"/>
      <c r="DQ109" s="480" t="s">
        <v>391</v>
      </c>
      <c r="DR109" s="406"/>
      <c r="DS109" s="406"/>
      <c r="DT109" s="406"/>
      <c r="DU109" s="469"/>
      <c r="DV109" s="480" t="s">
        <v>477</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3079068</v>
      </c>
      <c r="AB110" s="487"/>
      <c r="AC110" s="487"/>
      <c r="AD110" s="487"/>
      <c r="AE110" s="498"/>
      <c r="AF110" s="514">
        <v>3190687</v>
      </c>
      <c r="AG110" s="487"/>
      <c r="AH110" s="487"/>
      <c r="AI110" s="487"/>
      <c r="AJ110" s="498"/>
      <c r="AK110" s="514">
        <v>3230333</v>
      </c>
      <c r="AL110" s="487"/>
      <c r="AM110" s="487"/>
      <c r="AN110" s="487"/>
      <c r="AO110" s="498"/>
      <c r="AP110" s="538">
        <v>17.2</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42471305</v>
      </c>
      <c r="BR110" s="640"/>
      <c r="BS110" s="640"/>
      <c r="BT110" s="640"/>
      <c r="BU110" s="640"/>
      <c r="BV110" s="640">
        <v>42402870</v>
      </c>
      <c r="BW110" s="640"/>
      <c r="BX110" s="640"/>
      <c r="BY110" s="640"/>
      <c r="BZ110" s="640"/>
      <c r="CA110" s="640">
        <v>40346192</v>
      </c>
      <c r="CB110" s="640"/>
      <c r="CC110" s="640"/>
      <c r="CD110" s="640"/>
      <c r="CE110" s="640"/>
      <c r="CF110" s="656">
        <v>215.2</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39180</v>
      </c>
      <c r="BR111" s="641"/>
      <c r="BS111" s="641"/>
      <c r="BT111" s="641"/>
      <c r="BU111" s="641"/>
      <c r="BV111" s="641">
        <v>19590</v>
      </c>
      <c r="BW111" s="641"/>
      <c r="BX111" s="641"/>
      <c r="BY111" s="641"/>
      <c r="BZ111" s="641"/>
      <c r="CA111" s="641" t="s">
        <v>200</v>
      </c>
      <c r="CB111" s="641"/>
      <c r="CC111" s="641"/>
      <c r="CD111" s="641"/>
      <c r="CE111" s="641"/>
      <c r="CF111" s="657" t="s">
        <v>200</v>
      </c>
      <c r="CG111" s="661"/>
      <c r="CH111" s="661"/>
      <c r="CI111" s="661"/>
      <c r="CJ111" s="661"/>
      <c r="CK111" s="673"/>
      <c r="CL111" s="413"/>
      <c r="CM111" s="425" t="s">
        <v>144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18527883</v>
      </c>
      <c r="BR112" s="641"/>
      <c r="BS112" s="641"/>
      <c r="BT112" s="641"/>
      <c r="BU112" s="641"/>
      <c r="BV112" s="641">
        <v>17127206</v>
      </c>
      <c r="BW112" s="641"/>
      <c r="BX112" s="641"/>
      <c r="BY112" s="641"/>
      <c r="BZ112" s="641"/>
      <c r="CA112" s="641">
        <v>15627317</v>
      </c>
      <c r="CB112" s="641"/>
      <c r="CC112" s="641"/>
      <c r="CD112" s="641"/>
      <c r="CE112" s="641"/>
      <c r="CF112" s="657">
        <v>83.3</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1657508</v>
      </c>
      <c r="AB113" s="446"/>
      <c r="AC113" s="446"/>
      <c r="AD113" s="446"/>
      <c r="AE113" s="499"/>
      <c r="AF113" s="515">
        <v>1755055</v>
      </c>
      <c r="AG113" s="446"/>
      <c r="AH113" s="446"/>
      <c r="AI113" s="446"/>
      <c r="AJ113" s="499"/>
      <c r="AK113" s="515">
        <v>1864634</v>
      </c>
      <c r="AL113" s="446"/>
      <c r="AM113" s="446"/>
      <c r="AN113" s="446"/>
      <c r="AO113" s="499"/>
      <c r="AP113" s="539">
        <v>9.9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684019</v>
      </c>
      <c r="BR113" s="641"/>
      <c r="BS113" s="641"/>
      <c r="BT113" s="641"/>
      <c r="BU113" s="641"/>
      <c r="BV113" s="641">
        <v>568215</v>
      </c>
      <c r="BW113" s="641"/>
      <c r="BX113" s="641"/>
      <c r="BY113" s="641"/>
      <c r="BZ113" s="641"/>
      <c r="CA113" s="641">
        <v>430054</v>
      </c>
      <c r="CB113" s="641"/>
      <c r="CC113" s="641"/>
      <c r="CD113" s="641"/>
      <c r="CE113" s="641"/>
      <c r="CF113" s="657">
        <v>2.2999999999999998</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160607</v>
      </c>
      <c r="AB114" s="446"/>
      <c r="AC114" s="446"/>
      <c r="AD114" s="446"/>
      <c r="AE114" s="499"/>
      <c r="AF114" s="515">
        <v>156716</v>
      </c>
      <c r="AG114" s="446"/>
      <c r="AH114" s="446"/>
      <c r="AI114" s="446"/>
      <c r="AJ114" s="499"/>
      <c r="AK114" s="515">
        <v>157250</v>
      </c>
      <c r="AL114" s="446"/>
      <c r="AM114" s="446"/>
      <c r="AN114" s="446"/>
      <c r="AO114" s="499"/>
      <c r="AP114" s="539">
        <v>0.8</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2692116</v>
      </c>
      <c r="BR114" s="641"/>
      <c r="BS114" s="641"/>
      <c r="BT114" s="641"/>
      <c r="BU114" s="641"/>
      <c r="BV114" s="641">
        <v>2277379</v>
      </c>
      <c r="BW114" s="641"/>
      <c r="BX114" s="641"/>
      <c r="BY114" s="641"/>
      <c r="BZ114" s="641"/>
      <c r="CA114" s="641">
        <v>2301276</v>
      </c>
      <c r="CB114" s="641"/>
      <c r="CC114" s="641"/>
      <c r="CD114" s="641"/>
      <c r="CE114" s="641"/>
      <c r="CF114" s="657">
        <v>12.3</v>
      </c>
      <c r="CG114" s="661"/>
      <c r="CH114" s="661"/>
      <c r="CI114" s="661"/>
      <c r="CJ114" s="661"/>
      <c r="CK114" s="673"/>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16813</v>
      </c>
      <c r="AB115" s="446"/>
      <c r="AC115" s="446"/>
      <c r="AD115" s="446"/>
      <c r="AE115" s="499"/>
      <c r="AF115" s="515">
        <v>16762</v>
      </c>
      <c r="AG115" s="446"/>
      <c r="AH115" s="446"/>
      <c r="AI115" s="446"/>
      <c r="AJ115" s="499"/>
      <c r="AK115" s="515">
        <v>16730</v>
      </c>
      <c r="AL115" s="446"/>
      <c r="AM115" s="446"/>
      <c r="AN115" s="446"/>
      <c r="AO115" s="499"/>
      <c r="AP115" s="539">
        <v>0.1</v>
      </c>
      <c r="AQ115" s="547"/>
      <c r="AR115" s="547"/>
      <c r="AS115" s="547"/>
      <c r="AT115" s="557"/>
      <c r="AU115" s="569"/>
      <c r="AV115" s="578"/>
      <c r="AW115" s="578"/>
      <c r="AX115" s="578"/>
      <c r="AY115" s="578"/>
      <c r="AZ115" s="425" t="s">
        <v>230</v>
      </c>
      <c r="BA115" s="378"/>
      <c r="BB115" s="378"/>
      <c r="BC115" s="378"/>
      <c r="BD115" s="378"/>
      <c r="BE115" s="378"/>
      <c r="BF115" s="378"/>
      <c r="BG115" s="378"/>
      <c r="BH115" s="378"/>
      <c r="BI115" s="378"/>
      <c r="BJ115" s="378"/>
      <c r="BK115" s="378"/>
      <c r="BL115" s="378"/>
      <c r="BM115" s="378"/>
      <c r="BN115" s="378"/>
      <c r="BO115" s="378"/>
      <c r="BP115" s="472"/>
      <c r="BQ115" s="633">
        <v>376939</v>
      </c>
      <c r="BR115" s="641"/>
      <c r="BS115" s="641"/>
      <c r="BT115" s="641"/>
      <c r="BU115" s="641"/>
      <c r="BV115" s="641">
        <v>379462</v>
      </c>
      <c r="BW115" s="641"/>
      <c r="BX115" s="641"/>
      <c r="BY115" s="641"/>
      <c r="BZ115" s="641"/>
      <c r="CA115" s="641">
        <v>409010</v>
      </c>
      <c r="CB115" s="641"/>
      <c r="CC115" s="641"/>
      <c r="CD115" s="641"/>
      <c r="CE115" s="641"/>
      <c r="CF115" s="657">
        <v>2.2000000000000002</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212</v>
      </c>
      <c r="AB116" s="446"/>
      <c r="AC116" s="446"/>
      <c r="AD116" s="446"/>
      <c r="AE116" s="499"/>
      <c r="AF116" s="515">
        <v>451</v>
      </c>
      <c r="AG116" s="446"/>
      <c r="AH116" s="446"/>
      <c r="AI116" s="446"/>
      <c r="AJ116" s="499"/>
      <c r="AK116" s="515">
        <v>699</v>
      </c>
      <c r="AL116" s="446"/>
      <c r="AM116" s="446"/>
      <c r="AN116" s="446"/>
      <c r="AO116" s="499"/>
      <c r="AP116" s="539">
        <v>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4914208</v>
      </c>
      <c r="AB117" s="488"/>
      <c r="AC117" s="488"/>
      <c r="AD117" s="488"/>
      <c r="AE117" s="500"/>
      <c r="AF117" s="516">
        <v>5119671</v>
      </c>
      <c r="AG117" s="488"/>
      <c r="AH117" s="488"/>
      <c r="AI117" s="488"/>
      <c r="AJ117" s="500"/>
      <c r="AK117" s="516">
        <v>5269646</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437</v>
      </c>
      <c r="AB118" s="406"/>
      <c r="AC118" s="406"/>
      <c r="AD118" s="406"/>
      <c r="AE118" s="469"/>
      <c r="AF118" s="480" t="s">
        <v>476</v>
      </c>
      <c r="AG118" s="406"/>
      <c r="AH118" s="406"/>
      <c r="AI118" s="406"/>
      <c r="AJ118" s="469"/>
      <c r="AK118" s="480" t="s">
        <v>391</v>
      </c>
      <c r="AL118" s="406"/>
      <c r="AM118" s="406"/>
      <c r="AN118" s="406"/>
      <c r="AO118" s="469"/>
      <c r="AP118" s="480" t="s">
        <v>477</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168</v>
      </c>
      <c r="BP119" s="629"/>
      <c r="BQ119" s="634">
        <v>64791442</v>
      </c>
      <c r="BR119" s="642"/>
      <c r="BS119" s="642"/>
      <c r="BT119" s="642"/>
      <c r="BU119" s="642"/>
      <c r="BV119" s="642">
        <v>62774722</v>
      </c>
      <c r="BW119" s="642"/>
      <c r="BX119" s="642"/>
      <c r="BY119" s="642"/>
      <c r="BZ119" s="642"/>
      <c r="CA119" s="642">
        <v>59113849</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39180</v>
      </c>
      <c r="DH119" s="489"/>
      <c r="DI119" s="489"/>
      <c r="DJ119" s="489"/>
      <c r="DK119" s="501"/>
      <c r="DL119" s="517">
        <v>19590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480</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14541321</v>
      </c>
      <c r="BR120" s="640"/>
      <c r="BS120" s="640"/>
      <c r="BT120" s="640"/>
      <c r="BU120" s="640"/>
      <c r="BV120" s="640">
        <v>19193222</v>
      </c>
      <c r="BW120" s="640"/>
      <c r="BX120" s="640"/>
      <c r="BY120" s="640"/>
      <c r="BZ120" s="640"/>
      <c r="CA120" s="640">
        <v>29795612</v>
      </c>
      <c r="CB120" s="640"/>
      <c r="CC120" s="640"/>
      <c r="CD120" s="640"/>
      <c r="CE120" s="640"/>
      <c r="CF120" s="656">
        <v>158.9</v>
      </c>
      <c r="CG120" s="660"/>
      <c r="CH120" s="660"/>
      <c r="CI120" s="660"/>
      <c r="CJ120" s="660"/>
      <c r="CK120" s="675" t="s">
        <v>275</v>
      </c>
      <c r="CL120" s="685"/>
      <c r="CM120" s="685"/>
      <c r="CN120" s="685"/>
      <c r="CO120" s="688"/>
      <c r="CP120" s="692" t="s">
        <v>384</v>
      </c>
      <c r="CQ120" s="695"/>
      <c r="CR120" s="695"/>
      <c r="CS120" s="695"/>
      <c r="CT120" s="695"/>
      <c r="CU120" s="695"/>
      <c r="CV120" s="695"/>
      <c r="CW120" s="695"/>
      <c r="CX120" s="695"/>
      <c r="CY120" s="695"/>
      <c r="CZ120" s="695"/>
      <c r="DA120" s="695"/>
      <c r="DB120" s="695"/>
      <c r="DC120" s="695"/>
      <c r="DD120" s="695"/>
      <c r="DE120" s="695"/>
      <c r="DF120" s="698"/>
      <c r="DG120" s="632">
        <v>6662084</v>
      </c>
      <c r="DH120" s="640"/>
      <c r="DI120" s="640"/>
      <c r="DJ120" s="640"/>
      <c r="DK120" s="640"/>
      <c r="DL120" s="640">
        <v>6132977</v>
      </c>
      <c r="DM120" s="640"/>
      <c r="DN120" s="640"/>
      <c r="DO120" s="640"/>
      <c r="DP120" s="640"/>
      <c r="DQ120" s="640">
        <v>5685188</v>
      </c>
      <c r="DR120" s="640"/>
      <c r="DS120" s="640"/>
      <c r="DT120" s="640"/>
      <c r="DU120" s="640"/>
      <c r="DV120" s="712">
        <v>30.3</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3">
        <v>11126753</v>
      </c>
      <c r="BR121" s="641"/>
      <c r="BS121" s="641"/>
      <c r="BT121" s="641"/>
      <c r="BU121" s="641"/>
      <c r="BV121" s="641">
        <v>12354536</v>
      </c>
      <c r="BW121" s="641"/>
      <c r="BX121" s="641"/>
      <c r="BY121" s="641"/>
      <c r="BZ121" s="641"/>
      <c r="CA121" s="641">
        <v>11260760</v>
      </c>
      <c r="CB121" s="641"/>
      <c r="CC121" s="641"/>
      <c r="CD121" s="641"/>
      <c r="CE121" s="641"/>
      <c r="CF121" s="657">
        <v>60.1</v>
      </c>
      <c r="CG121" s="661"/>
      <c r="CH121" s="661"/>
      <c r="CI121" s="661"/>
      <c r="CJ121" s="661"/>
      <c r="CK121" s="676"/>
      <c r="CL121" s="686"/>
      <c r="CM121" s="686"/>
      <c r="CN121" s="686"/>
      <c r="CO121" s="689"/>
      <c r="CP121" s="693" t="s">
        <v>410</v>
      </c>
      <c r="CQ121" s="403"/>
      <c r="CR121" s="403"/>
      <c r="CS121" s="403"/>
      <c r="CT121" s="403"/>
      <c r="CU121" s="403"/>
      <c r="CV121" s="403"/>
      <c r="CW121" s="403"/>
      <c r="CX121" s="403"/>
      <c r="CY121" s="403"/>
      <c r="CZ121" s="403"/>
      <c r="DA121" s="403"/>
      <c r="DB121" s="403"/>
      <c r="DC121" s="403"/>
      <c r="DD121" s="403"/>
      <c r="DE121" s="403"/>
      <c r="DF121" s="699"/>
      <c r="DG121" s="633">
        <v>5667291</v>
      </c>
      <c r="DH121" s="641"/>
      <c r="DI121" s="641"/>
      <c r="DJ121" s="641"/>
      <c r="DK121" s="641"/>
      <c r="DL121" s="641">
        <v>5236906</v>
      </c>
      <c r="DM121" s="641"/>
      <c r="DN121" s="641"/>
      <c r="DO121" s="641"/>
      <c r="DP121" s="641"/>
      <c r="DQ121" s="641">
        <v>4994856</v>
      </c>
      <c r="DR121" s="641"/>
      <c r="DS121" s="641"/>
      <c r="DT121" s="641"/>
      <c r="DU121" s="641"/>
      <c r="DV121" s="713">
        <v>26.6</v>
      </c>
      <c r="DW121" s="713"/>
      <c r="DX121" s="713"/>
      <c r="DY121" s="713"/>
      <c r="DZ121" s="722"/>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32702282</v>
      </c>
      <c r="BR122" s="642"/>
      <c r="BS122" s="642"/>
      <c r="BT122" s="642"/>
      <c r="BU122" s="642"/>
      <c r="BV122" s="642">
        <v>32068057</v>
      </c>
      <c r="BW122" s="642"/>
      <c r="BX122" s="642"/>
      <c r="BY122" s="642"/>
      <c r="BZ122" s="642"/>
      <c r="CA122" s="642">
        <v>30915005</v>
      </c>
      <c r="CB122" s="642"/>
      <c r="CC122" s="642"/>
      <c r="CD122" s="642"/>
      <c r="CE122" s="642"/>
      <c r="CF122" s="658">
        <v>164.9</v>
      </c>
      <c r="CG122" s="662"/>
      <c r="CH122" s="662"/>
      <c r="CI122" s="662"/>
      <c r="CJ122" s="662"/>
      <c r="CK122" s="676"/>
      <c r="CL122" s="686"/>
      <c r="CM122" s="686"/>
      <c r="CN122" s="686"/>
      <c r="CO122" s="689"/>
      <c r="CP122" s="693" t="s">
        <v>467</v>
      </c>
      <c r="CQ122" s="403"/>
      <c r="CR122" s="403"/>
      <c r="CS122" s="403"/>
      <c r="CT122" s="403"/>
      <c r="CU122" s="403"/>
      <c r="CV122" s="403"/>
      <c r="CW122" s="403"/>
      <c r="CX122" s="403"/>
      <c r="CY122" s="403"/>
      <c r="CZ122" s="403"/>
      <c r="DA122" s="403"/>
      <c r="DB122" s="403"/>
      <c r="DC122" s="403"/>
      <c r="DD122" s="403"/>
      <c r="DE122" s="403"/>
      <c r="DF122" s="699"/>
      <c r="DG122" s="633">
        <v>2008952</v>
      </c>
      <c r="DH122" s="641"/>
      <c r="DI122" s="641"/>
      <c r="DJ122" s="641"/>
      <c r="DK122" s="641"/>
      <c r="DL122" s="641">
        <v>1937397</v>
      </c>
      <c r="DM122" s="641"/>
      <c r="DN122" s="641"/>
      <c r="DO122" s="641"/>
      <c r="DP122" s="641"/>
      <c r="DQ122" s="641">
        <v>1918848</v>
      </c>
      <c r="DR122" s="641"/>
      <c r="DS122" s="641"/>
      <c r="DT122" s="641"/>
      <c r="DU122" s="641"/>
      <c r="DV122" s="713">
        <v>10.199999999999999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495</v>
      </c>
      <c r="BP123" s="629"/>
      <c r="BQ123" s="635">
        <v>58370356</v>
      </c>
      <c r="BR123" s="643"/>
      <c r="BS123" s="643"/>
      <c r="BT123" s="643"/>
      <c r="BU123" s="643"/>
      <c r="BV123" s="643">
        <v>63615815</v>
      </c>
      <c r="BW123" s="643"/>
      <c r="BX123" s="643"/>
      <c r="BY123" s="643"/>
      <c r="BZ123" s="643"/>
      <c r="CA123" s="643">
        <v>71971377</v>
      </c>
      <c r="CB123" s="643"/>
      <c r="CC123" s="643"/>
      <c r="CD123" s="643"/>
      <c r="CE123" s="643"/>
      <c r="CF123" s="544"/>
      <c r="CG123" s="552"/>
      <c r="CH123" s="552"/>
      <c r="CI123" s="552"/>
      <c r="CJ123" s="669"/>
      <c r="CK123" s="676"/>
      <c r="CL123" s="686"/>
      <c r="CM123" s="686"/>
      <c r="CN123" s="686"/>
      <c r="CO123" s="689"/>
      <c r="CP123" s="693" t="s">
        <v>430</v>
      </c>
      <c r="CQ123" s="403"/>
      <c r="CR123" s="403"/>
      <c r="CS123" s="403"/>
      <c r="CT123" s="403"/>
      <c r="CU123" s="403"/>
      <c r="CV123" s="403"/>
      <c r="CW123" s="403"/>
      <c r="CX123" s="403"/>
      <c r="CY123" s="403"/>
      <c r="CZ123" s="403"/>
      <c r="DA123" s="403"/>
      <c r="DB123" s="403"/>
      <c r="DC123" s="403"/>
      <c r="DD123" s="403"/>
      <c r="DE123" s="403"/>
      <c r="DF123" s="699"/>
      <c r="DG123" s="482">
        <v>1639595</v>
      </c>
      <c r="DH123" s="446"/>
      <c r="DI123" s="446"/>
      <c r="DJ123" s="446"/>
      <c r="DK123" s="499"/>
      <c r="DL123" s="515">
        <v>1411760</v>
      </c>
      <c r="DM123" s="446"/>
      <c r="DN123" s="446"/>
      <c r="DO123" s="446"/>
      <c r="DP123" s="499"/>
      <c r="DQ123" s="515">
        <v>1207689</v>
      </c>
      <c r="DR123" s="446"/>
      <c r="DS123" s="446"/>
      <c r="DT123" s="446"/>
      <c r="DU123" s="499"/>
      <c r="DV123" s="539">
        <v>6.4</v>
      </c>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36</v>
      </c>
      <c r="BR124" s="644"/>
      <c r="BS124" s="644"/>
      <c r="BT124" s="644"/>
      <c r="BU124" s="644"/>
      <c r="BV124" s="644" t="s">
        <v>200</v>
      </c>
      <c r="BW124" s="644"/>
      <c r="BX124" s="644"/>
      <c r="BY124" s="644"/>
      <c r="BZ124" s="644"/>
      <c r="CA124" s="644" t="s">
        <v>200</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v>2549961</v>
      </c>
      <c r="DH124" s="489"/>
      <c r="DI124" s="489"/>
      <c r="DJ124" s="489"/>
      <c r="DK124" s="501"/>
      <c r="DL124" s="517">
        <v>2408166</v>
      </c>
      <c r="DM124" s="489"/>
      <c r="DN124" s="489"/>
      <c r="DO124" s="489"/>
      <c r="DP124" s="501"/>
      <c r="DQ124" s="517">
        <v>1820736</v>
      </c>
      <c r="DR124" s="489"/>
      <c r="DS124" s="489"/>
      <c r="DT124" s="489"/>
      <c r="DU124" s="501"/>
      <c r="DV124" s="714">
        <v>9.6999999999999993</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500</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16740</v>
      </c>
      <c r="AB126" s="446"/>
      <c r="AC126" s="446"/>
      <c r="AD126" s="446"/>
      <c r="AE126" s="499"/>
      <c r="AF126" s="515">
        <v>16741</v>
      </c>
      <c r="AG126" s="446"/>
      <c r="AH126" s="446"/>
      <c r="AI126" s="446"/>
      <c r="AJ126" s="499"/>
      <c r="AK126" s="515">
        <v>16717</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v>365577</v>
      </c>
      <c r="DH126" s="641"/>
      <c r="DI126" s="641"/>
      <c r="DJ126" s="641"/>
      <c r="DK126" s="641"/>
      <c r="DL126" s="641">
        <v>373781</v>
      </c>
      <c r="DM126" s="641"/>
      <c r="DN126" s="641"/>
      <c r="DO126" s="641"/>
      <c r="DP126" s="641"/>
      <c r="DQ126" s="641">
        <v>409010</v>
      </c>
      <c r="DR126" s="641"/>
      <c r="DS126" s="641"/>
      <c r="DT126" s="641"/>
      <c r="DU126" s="641"/>
      <c r="DV126" s="713">
        <v>2.2000000000000002</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73</v>
      </c>
      <c r="AB127" s="446"/>
      <c r="AC127" s="446"/>
      <c r="AD127" s="446"/>
      <c r="AE127" s="499"/>
      <c r="AF127" s="515">
        <v>21</v>
      </c>
      <c r="AG127" s="446"/>
      <c r="AH127" s="446"/>
      <c r="AI127" s="446"/>
      <c r="AJ127" s="499"/>
      <c r="AK127" s="515">
        <v>13</v>
      </c>
      <c r="AL127" s="446"/>
      <c r="AM127" s="446"/>
      <c r="AN127" s="446"/>
      <c r="AO127" s="499"/>
      <c r="AP127" s="539">
        <v>0</v>
      </c>
      <c r="AQ127" s="547"/>
      <c r="AR127" s="547"/>
      <c r="AS127" s="547"/>
      <c r="AT127" s="557"/>
      <c r="AU127" s="378"/>
      <c r="AV127" s="378"/>
      <c r="AW127" s="378"/>
      <c r="AX127" s="584" t="s">
        <v>501</v>
      </c>
      <c r="AY127" s="593"/>
      <c r="AZ127" s="593"/>
      <c r="BA127" s="593"/>
      <c r="BB127" s="593"/>
      <c r="BC127" s="593"/>
      <c r="BD127" s="593"/>
      <c r="BE127" s="610"/>
      <c r="BF127" s="612" t="s">
        <v>124</v>
      </c>
      <c r="BG127" s="593"/>
      <c r="BH127" s="593"/>
      <c r="BI127" s="593"/>
      <c r="BJ127" s="593"/>
      <c r="BK127" s="593"/>
      <c r="BL127" s="610"/>
      <c r="BM127" s="612" t="s">
        <v>425</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417</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697823</v>
      </c>
      <c r="AB128" s="487"/>
      <c r="AC128" s="487"/>
      <c r="AD128" s="487"/>
      <c r="AE128" s="498"/>
      <c r="AF128" s="514">
        <v>703795</v>
      </c>
      <c r="AG128" s="487"/>
      <c r="AH128" s="487"/>
      <c r="AI128" s="487"/>
      <c r="AJ128" s="498"/>
      <c r="AK128" s="514">
        <v>657970</v>
      </c>
      <c r="AL128" s="487"/>
      <c r="AM128" s="487"/>
      <c r="AN128" s="487"/>
      <c r="AO128" s="498"/>
      <c r="AP128" s="541"/>
      <c r="AQ128" s="549"/>
      <c r="AR128" s="549"/>
      <c r="AS128" s="549"/>
      <c r="AT128" s="559"/>
      <c r="AU128" s="378"/>
      <c r="AV128" s="378"/>
      <c r="AW128" s="378"/>
      <c r="AX128" s="384" t="s">
        <v>314</v>
      </c>
      <c r="AY128" s="407"/>
      <c r="AZ128" s="407"/>
      <c r="BA128" s="407"/>
      <c r="BB128" s="407"/>
      <c r="BC128" s="407"/>
      <c r="BD128" s="407"/>
      <c r="BE128" s="470"/>
      <c r="BF128" s="613" t="s">
        <v>200</v>
      </c>
      <c r="BG128" s="617"/>
      <c r="BH128" s="617"/>
      <c r="BI128" s="617"/>
      <c r="BJ128" s="617"/>
      <c r="BK128" s="617"/>
      <c r="BL128" s="623"/>
      <c r="BM128" s="613">
        <v>12.35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v>11362</v>
      </c>
      <c r="DH128" s="705"/>
      <c r="DI128" s="705"/>
      <c r="DJ128" s="705"/>
      <c r="DK128" s="705"/>
      <c r="DL128" s="705">
        <v>5681</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20554238</v>
      </c>
      <c r="AB129" s="446"/>
      <c r="AC129" s="446"/>
      <c r="AD129" s="446"/>
      <c r="AE129" s="499"/>
      <c r="AF129" s="515">
        <v>21738578</v>
      </c>
      <c r="AG129" s="446"/>
      <c r="AH129" s="446"/>
      <c r="AI129" s="446"/>
      <c r="AJ129" s="499"/>
      <c r="AK129" s="515">
        <v>21540057</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200</v>
      </c>
      <c r="BG129" s="618"/>
      <c r="BH129" s="618"/>
      <c r="BI129" s="618"/>
      <c r="BJ129" s="618"/>
      <c r="BK129" s="618"/>
      <c r="BL129" s="624"/>
      <c r="BM129" s="614">
        <v>17.350000000000001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2729453</v>
      </c>
      <c r="AB130" s="446"/>
      <c r="AC130" s="446"/>
      <c r="AD130" s="446"/>
      <c r="AE130" s="499"/>
      <c r="AF130" s="515">
        <v>2734315</v>
      </c>
      <c r="AG130" s="446"/>
      <c r="AH130" s="446"/>
      <c r="AI130" s="446"/>
      <c r="AJ130" s="499"/>
      <c r="AK130" s="515">
        <v>2787991</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17824785</v>
      </c>
      <c r="AB131" s="489"/>
      <c r="AC131" s="489"/>
      <c r="AD131" s="489"/>
      <c r="AE131" s="501"/>
      <c r="AF131" s="517">
        <v>19004263</v>
      </c>
      <c r="AG131" s="489"/>
      <c r="AH131" s="489"/>
      <c r="AI131" s="489"/>
      <c r="AJ131" s="501"/>
      <c r="AK131" s="517">
        <v>18752066</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8.3419351200000005</v>
      </c>
      <c r="AB132" s="490"/>
      <c r="AC132" s="490"/>
      <c r="AD132" s="490"/>
      <c r="AE132" s="502"/>
      <c r="AF132" s="518">
        <v>8.8483357659999999</v>
      </c>
      <c r="AG132" s="490"/>
      <c r="AH132" s="490"/>
      <c r="AI132" s="490"/>
      <c r="AJ132" s="502"/>
      <c r="AK132" s="518">
        <v>9.7252484070000005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9.1999999999999993</v>
      </c>
      <c r="AB133" s="491"/>
      <c r="AC133" s="491"/>
      <c r="AD133" s="491"/>
      <c r="AE133" s="503"/>
      <c r="AF133" s="486">
        <v>9</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4YDv8HCAIV2dNEuyDyBGj8Ngvngvv8RJQoGbCW+u/AXUwmvOijBcw/Vork8paa4gkmKC7kvHunLqrB7j556vTA==" saltValue="zRjGWohuJZj+LrL1k9ud3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B1"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dy/G2IYd4VpGQVqkDWP/2VLePY5NKQ2R/drA4z0NLH20QchG6hQqU/CTeJceYE2fTHL8ZMVtD4hhNRuCSGqing==" saltValue="f5nPyEa7WriHKe+mGLk1xw==" spinCount="100000" sheet="1" objects="1" scenarios="1"/>
  <phoneticPr fontId="21"/>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I67"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VIxpU2H7VouU/S4KMUfRcyKxe2P/kMOZjYTKvyYEe14pCWwBXhJjSCkC84LmcmkVmCvsxVuCI56Gp6RLl0fQ==" saltValue="42ZYZ6IhYRNrilgLAs14J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507</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508</v>
      </c>
      <c r="AQ8" s="809" t="s">
        <v>509</v>
      </c>
      <c r="AR8" s="823" t="s">
        <v>510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511</v>
      </c>
      <c r="AL9" s="757"/>
      <c r="AM9" s="757"/>
      <c r="AN9" s="774"/>
      <c r="AO9" s="787">
        <v>5652288</v>
      </c>
      <c r="AP9" s="787">
        <v>57497</v>
      </c>
      <c r="AQ9" s="810">
        <v>65316</v>
      </c>
      <c r="AR9" s="824">
        <v>-12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600892</v>
      </c>
      <c r="AP10" s="788">
        <v>6113</v>
      </c>
      <c r="AQ10" s="811">
        <v>6075</v>
      </c>
      <c r="AR10" s="825">
        <v>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26315</v>
      </c>
      <c r="AP11" s="788">
        <v>268</v>
      </c>
      <c r="AQ11" s="811">
        <v>1232</v>
      </c>
      <c r="AR11" s="825">
        <v>-78.2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200</v>
      </c>
      <c r="AP12" s="788" t="s">
        <v>200</v>
      </c>
      <c r="AQ12" s="811">
        <v>18</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512</v>
      </c>
      <c r="AL13" s="757"/>
      <c r="AM13" s="757"/>
      <c r="AN13" s="774"/>
      <c r="AO13" s="788">
        <v>219676</v>
      </c>
      <c r="AP13" s="788">
        <v>2235</v>
      </c>
      <c r="AQ13" s="811">
        <v>2791</v>
      </c>
      <c r="AR13" s="825">
        <v>-19.899999999999999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513</v>
      </c>
      <c r="AL14" s="757"/>
      <c r="AM14" s="757"/>
      <c r="AN14" s="774"/>
      <c r="AO14" s="788">
        <v>146921</v>
      </c>
      <c r="AP14" s="788">
        <v>1495</v>
      </c>
      <c r="AQ14" s="811">
        <v>1364</v>
      </c>
      <c r="AR14" s="825">
        <v>9.6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-306329</v>
      </c>
      <c r="AP15" s="788">
        <v>-3116</v>
      </c>
      <c r="AQ15" s="811">
        <v>-4006</v>
      </c>
      <c r="AR15" s="825">
        <v>-22.2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6339763</v>
      </c>
      <c r="AP16" s="788">
        <v>64491</v>
      </c>
      <c r="AQ16" s="811">
        <v>72790</v>
      </c>
      <c r="AR16" s="825">
        <v>-11.4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514</v>
      </c>
      <c r="AP20" s="799" t="s">
        <v>341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515</v>
      </c>
      <c r="AL21" s="760"/>
      <c r="AM21" s="760"/>
      <c r="AN21" s="777"/>
      <c r="AO21" s="790">
        <v>5.56</v>
      </c>
      <c r="AP21" s="800">
        <v>6.54</v>
      </c>
      <c r="AQ21" s="813">
        <v>-0.98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516</v>
      </c>
      <c r="AL22" s="760"/>
      <c r="AM22" s="760"/>
      <c r="AN22" s="777"/>
      <c r="AO22" s="791">
        <v>97.8</v>
      </c>
      <c r="AP22" s="801">
        <v>98.3</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507</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508</v>
      </c>
      <c r="AQ31" s="809" t="s">
        <v>509</v>
      </c>
      <c r="AR31" s="823" t="s">
        <v>510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518</v>
      </c>
      <c r="AL32" s="761"/>
      <c r="AM32" s="761"/>
      <c r="AN32" s="778"/>
      <c r="AO32" s="788">
        <v>3230333</v>
      </c>
      <c r="AP32" s="788">
        <v>32860</v>
      </c>
      <c r="AQ32" s="815">
        <v>35011</v>
      </c>
      <c r="AR32" s="825">
        <v>-6.1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195</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519</v>
      </c>
      <c r="AL34" s="761"/>
      <c r="AM34" s="761"/>
      <c r="AN34" s="778"/>
      <c r="AO34" s="788" t="s">
        <v>200</v>
      </c>
      <c r="AP34" s="788" t="s">
        <v>200</v>
      </c>
      <c r="AQ34" s="815">
        <v>4</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520</v>
      </c>
      <c r="AL35" s="761"/>
      <c r="AM35" s="761"/>
      <c r="AN35" s="778"/>
      <c r="AO35" s="788">
        <v>1864634</v>
      </c>
      <c r="AP35" s="788">
        <v>18968</v>
      </c>
      <c r="AQ35" s="815">
        <v>8351</v>
      </c>
      <c r="AR35" s="825">
        <v>127.1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157250</v>
      </c>
      <c r="AP36" s="788">
        <v>1600</v>
      </c>
      <c r="AQ36" s="815">
        <v>1645</v>
      </c>
      <c r="AR36" s="825">
        <v>-2.7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v>16730</v>
      </c>
      <c r="AP37" s="788">
        <v>170</v>
      </c>
      <c r="AQ37" s="815">
        <v>1050</v>
      </c>
      <c r="AR37" s="825">
        <v>-83.8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521</v>
      </c>
      <c r="AL38" s="762"/>
      <c r="AM38" s="762"/>
      <c r="AN38" s="779"/>
      <c r="AO38" s="792">
        <v>699</v>
      </c>
      <c r="AP38" s="792">
        <v>7</v>
      </c>
      <c r="AQ38" s="816">
        <v>1</v>
      </c>
      <c r="AR38" s="814">
        <v>600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-657970</v>
      </c>
      <c r="AP39" s="788">
        <v>-6693</v>
      </c>
      <c r="AQ39" s="815">
        <v>-5851</v>
      </c>
      <c r="AR39" s="825">
        <v>14.4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522</v>
      </c>
      <c r="AL40" s="761"/>
      <c r="AM40" s="761"/>
      <c r="AN40" s="778"/>
      <c r="AO40" s="788">
        <v>-2787991</v>
      </c>
      <c r="AP40" s="788">
        <v>-28361</v>
      </c>
      <c r="AQ40" s="815">
        <v>-27858</v>
      </c>
      <c r="AR40" s="825">
        <v>1.8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1823685</v>
      </c>
      <c r="AP41" s="788">
        <v>18551</v>
      </c>
      <c r="AQ41" s="815">
        <v>12351</v>
      </c>
      <c r="AR41" s="825">
        <v>50.2</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523</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450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498</v>
      </c>
      <c r="AO50" s="794" t="s">
        <v>499</v>
      </c>
      <c r="AP50" s="805" t="s">
        <v>526</v>
      </c>
      <c r="AQ50" s="818" t="s">
        <v>383</v>
      </c>
      <c r="AR50" s="828" t="s">
        <v>527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528</v>
      </c>
      <c r="AL51" s="764"/>
      <c r="AM51" s="770">
        <v>10463859</v>
      </c>
      <c r="AN51" s="783">
        <v>108626</v>
      </c>
      <c r="AO51" s="795">
        <v>41.3</v>
      </c>
      <c r="AP51" s="806">
        <v>41934</v>
      </c>
      <c r="AQ51" s="819">
        <v>-12.3</v>
      </c>
      <c r="AR51" s="829">
        <v>53.6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3493307</v>
      </c>
      <c r="AN52" s="784">
        <v>36264</v>
      </c>
      <c r="AO52" s="796">
        <v>44.3</v>
      </c>
      <c r="AP52" s="807">
        <v>23352</v>
      </c>
      <c r="AQ52" s="820">
        <v>-9.6999999999999993</v>
      </c>
      <c r="AR52" s="830">
        <v>54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529</v>
      </c>
      <c r="AL53" s="764"/>
      <c r="AM53" s="770">
        <v>8335120</v>
      </c>
      <c r="AN53" s="783">
        <v>85962</v>
      </c>
      <c r="AO53" s="795">
        <v>-20.9</v>
      </c>
      <c r="AP53" s="806">
        <v>45588</v>
      </c>
      <c r="AQ53" s="819">
        <v>8.6999999999999993</v>
      </c>
      <c r="AR53" s="829">
        <v>-29.6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3872928</v>
      </c>
      <c r="AN54" s="784">
        <v>39942</v>
      </c>
      <c r="AO54" s="796">
        <v>10.1</v>
      </c>
      <c r="AP54" s="807">
        <v>24150</v>
      </c>
      <c r="AQ54" s="820">
        <v>3.4</v>
      </c>
      <c r="AR54" s="830">
        <v>6.7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482</v>
      </c>
      <c r="AL55" s="764"/>
      <c r="AM55" s="770">
        <v>5192027</v>
      </c>
      <c r="AN55" s="783">
        <v>53341</v>
      </c>
      <c r="AO55" s="795">
        <v>-37.9</v>
      </c>
      <c r="AP55" s="806">
        <v>45483</v>
      </c>
      <c r="AQ55" s="819">
        <v>-0.2</v>
      </c>
      <c r="AR55" s="829">
        <v>-37.700000000000003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1748952</v>
      </c>
      <c r="AN56" s="784">
        <v>17968</v>
      </c>
      <c r="AO56" s="796">
        <v>-55</v>
      </c>
      <c r="AP56" s="807">
        <v>24241</v>
      </c>
      <c r="AQ56" s="820">
        <v>0.4</v>
      </c>
      <c r="AR56" s="830">
        <v>-55.4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530</v>
      </c>
      <c r="AL57" s="764"/>
      <c r="AM57" s="770">
        <v>4780489</v>
      </c>
      <c r="AN57" s="783">
        <v>48868</v>
      </c>
      <c r="AO57" s="795">
        <v>-8.4</v>
      </c>
      <c r="AP57" s="806">
        <v>45945</v>
      </c>
      <c r="AQ57" s="819">
        <v>1</v>
      </c>
      <c r="AR57" s="829">
        <v>-9.4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1558654</v>
      </c>
      <c r="AN58" s="784">
        <v>15933</v>
      </c>
      <c r="AO58" s="796">
        <v>-11.3</v>
      </c>
      <c r="AP58" s="807">
        <v>25180</v>
      </c>
      <c r="AQ58" s="820">
        <v>3.9</v>
      </c>
      <c r="AR58" s="830">
        <v>-15.2</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141</v>
      </c>
      <c r="AL59" s="764"/>
      <c r="AM59" s="770">
        <v>4808584</v>
      </c>
      <c r="AN59" s="783">
        <v>48915</v>
      </c>
      <c r="AO59" s="795">
        <v>0.1</v>
      </c>
      <c r="AP59" s="806">
        <v>44475</v>
      </c>
      <c r="AQ59" s="819">
        <v>-3.2</v>
      </c>
      <c r="AR59" s="829">
        <v>3.3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1751098</v>
      </c>
      <c r="AN60" s="784">
        <v>17813</v>
      </c>
      <c r="AO60" s="796">
        <v>11.8</v>
      </c>
      <c r="AP60" s="807">
        <v>24780</v>
      </c>
      <c r="AQ60" s="820">
        <v>-1.6</v>
      </c>
      <c r="AR60" s="830">
        <v>13.4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531</v>
      </c>
      <c r="AL61" s="767"/>
      <c r="AM61" s="770">
        <v>6716016</v>
      </c>
      <c r="AN61" s="783">
        <v>69142</v>
      </c>
      <c r="AO61" s="795">
        <v>-5.2</v>
      </c>
      <c r="AP61" s="806">
        <v>44685</v>
      </c>
      <c r="AQ61" s="821">
        <v>-1.2</v>
      </c>
      <c r="AR61" s="829">
        <v>-4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2484988</v>
      </c>
      <c r="AN62" s="784">
        <v>25584</v>
      </c>
      <c r="AO62" s="796">
        <v>0</v>
      </c>
      <c r="AP62" s="807">
        <v>24341</v>
      </c>
      <c r="AQ62" s="820">
        <v>-0.7</v>
      </c>
      <c r="AR62" s="830">
        <v>0.7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bL3Q6tNIzZuQBNUvl4vXEFNY2SccdL0kQf3iOk+SYFCkRj9HzHfpLTK/LDfsF58svuoBiUNP2E8wrw/tOaGTEw==" saltValue="Y5ggT9Zs1g3kVEK44qq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5" zoomScaleSheetLayoutView="55" workbookViewId="0">
      <selection activeCell="BJ99" sqref="BJ99"/>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4uOCZuKd7aJ6rQqCYa60EIojCGjKqG6agWGU0do1leQVTy3jS0bcN0aPirMccqw06N+NkbKnu1KhhOJIvV656A==" saltValue="bCVUnnzzdNjmFelsiH3z4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irWHD2lQAz+VMREqNLjetfWKKQ9erOrQuqJ3qMnxIYq6IyXT5xBcpFP6Ye0PTrWzYta6npS+v84KXsogSVDbkQ==" saltValue="Bi6SkJ/8bqfAr+BDPglz/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533</v>
      </c>
      <c r="G46" s="853" t="s">
        <v>534</v>
      </c>
      <c r="H46" s="853" t="s">
        <v>535</v>
      </c>
      <c r="I46" s="853" t="s">
        <v>536</v>
      </c>
      <c r="J46" s="858" t="s">
        <v>537</v>
      </c>
    </row>
    <row r="47" spans="2:10" ht="57.75" customHeight="1">
      <c r="B47" s="838"/>
      <c r="C47" s="842" t="s">
        <v>3</v>
      </c>
      <c r="D47" s="842"/>
      <c r="E47" s="846"/>
      <c r="F47" s="850">
        <v>12.51</v>
      </c>
      <c r="G47" s="854">
        <v>13.47</v>
      </c>
      <c r="H47" s="854">
        <v>10.14</v>
      </c>
      <c r="I47" s="854">
        <v>11.78</v>
      </c>
      <c r="J47" s="859">
        <v>14.57</v>
      </c>
    </row>
    <row r="48" spans="2:10" ht="57.75" customHeight="1">
      <c r="B48" s="839"/>
      <c r="C48" s="843" t="s">
        <v>9</v>
      </c>
      <c r="D48" s="843"/>
      <c r="E48" s="847"/>
      <c r="F48" s="851">
        <v>5.62</v>
      </c>
      <c r="G48" s="855">
        <v>2.5299999999999998</v>
      </c>
      <c r="H48" s="855">
        <v>4.6399999999999997</v>
      </c>
      <c r="I48" s="855">
        <v>11.35</v>
      </c>
      <c r="J48" s="860">
        <v>9.93</v>
      </c>
    </row>
    <row r="49" spans="2:10" ht="57.75" customHeight="1">
      <c r="B49" s="840"/>
      <c r="C49" s="844" t="s">
        <v>15</v>
      </c>
      <c r="D49" s="844"/>
      <c r="E49" s="848"/>
      <c r="F49" s="852" t="s">
        <v>139</v>
      </c>
      <c r="G49" s="856" t="s">
        <v>345</v>
      </c>
      <c r="H49" s="856" t="s">
        <v>538</v>
      </c>
      <c r="I49" s="856">
        <v>9.16</v>
      </c>
      <c r="J49" s="861">
        <v>7.93</v>
      </c>
    </row>
    <row r="50" spans="2:10"/>
  </sheetData>
  <sheetProtection algorithmName="SHA-512" hashValue="iGJAD5CGluCCvoiNsKS4qGpUgDfIiPJgQpkp7oQbuncBkyNPCwZKdIOBgZpts71YStJhZuhtTvrJ4Ss6C4Urfw==" saltValue="+JnwqQgb5vLJ7h6QSU2I1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SheetLayoutView="100" workbookViewId="0">
      <selection activeCell="J37" sqref="J37"/>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533</v>
      </c>
      <c r="G33" s="883" t="s">
        <v>534</v>
      </c>
      <c r="H33" s="883" t="s">
        <v>535</v>
      </c>
      <c r="I33" s="883" t="s">
        <v>536</v>
      </c>
      <c r="J33" s="887" t="s">
        <v>537</v>
      </c>
      <c r="K33" s="862"/>
      <c r="L33" s="862"/>
      <c r="M33" s="862"/>
      <c r="N33" s="862"/>
      <c r="O33" s="862"/>
      <c r="P33" s="862"/>
    </row>
    <row r="34" spans="1:16" ht="39" customHeight="1">
      <c r="A34" s="862"/>
      <c r="B34" s="864"/>
      <c r="C34" s="870" t="s">
        <v>468</v>
      </c>
      <c r="D34" s="870"/>
      <c r="E34" s="875"/>
      <c r="F34" s="879">
        <v>52.31</v>
      </c>
      <c r="G34" s="884">
        <v>73.349999999999994</v>
      </c>
      <c r="H34" s="884">
        <v>110.54</v>
      </c>
      <c r="I34" s="884">
        <v>164.61</v>
      </c>
      <c r="J34" s="888">
        <v>136.07</v>
      </c>
      <c r="K34" s="862"/>
      <c r="L34" s="862"/>
      <c r="M34" s="862"/>
      <c r="N34" s="862"/>
      <c r="O34" s="862"/>
      <c r="P34" s="862"/>
    </row>
    <row r="35" spans="1:16" ht="39" customHeight="1">
      <c r="A35" s="862"/>
      <c r="B35" s="865"/>
      <c r="C35" s="871" t="s">
        <v>456</v>
      </c>
      <c r="D35" s="871"/>
      <c r="E35" s="876"/>
      <c r="F35" s="880">
        <v>5.62</v>
      </c>
      <c r="G35" s="885">
        <v>2.52</v>
      </c>
      <c r="H35" s="885">
        <v>4.6399999999999997</v>
      </c>
      <c r="I35" s="885">
        <v>11.35</v>
      </c>
      <c r="J35" s="889">
        <v>9.92</v>
      </c>
      <c r="K35" s="862"/>
      <c r="L35" s="862"/>
      <c r="M35" s="862"/>
      <c r="N35" s="862"/>
      <c r="O35" s="862"/>
      <c r="P35" s="862"/>
    </row>
    <row r="36" spans="1:16" ht="39" customHeight="1">
      <c r="A36" s="862"/>
      <c r="B36" s="865"/>
      <c r="C36" s="871" t="s">
        <v>410</v>
      </c>
      <c r="D36" s="871"/>
      <c r="E36" s="876"/>
      <c r="F36" s="880">
        <v>7.04</v>
      </c>
      <c r="G36" s="885">
        <v>8.51</v>
      </c>
      <c r="H36" s="885">
        <v>7.98</v>
      </c>
      <c r="I36" s="885">
        <v>7.86</v>
      </c>
      <c r="J36" s="889">
        <v>8.9499999999999993</v>
      </c>
      <c r="K36" s="862"/>
      <c r="L36" s="862"/>
      <c r="M36" s="862"/>
      <c r="N36" s="862"/>
      <c r="O36" s="862"/>
      <c r="P36" s="862"/>
    </row>
    <row r="37" spans="1:16" ht="39" customHeight="1">
      <c r="A37" s="862"/>
      <c r="B37" s="865"/>
      <c r="C37" s="871" t="s">
        <v>467</v>
      </c>
      <c r="D37" s="871"/>
      <c r="E37" s="876"/>
      <c r="F37" s="880">
        <v>4.84</v>
      </c>
      <c r="G37" s="885">
        <v>5.87</v>
      </c>
      <c r="H37" s="885">
        <v>6.28</v>
      </c>
      <c r="I37" s="885">
        <v>6.92</v>
      </c>
      <c r="J37" s="889">
        <v>7.44</v>
      </c>
      <c r="K37" s="862"/>
      <c r="L37" s="862"/>
      <c r="M37" s="862"/>
      <c r="N37" s="862"/>
      <c r="O37" s="862"/>
      <c r="P37" s="862"/>
    </row>
    <row r="38" spans="1:16" ht="39" customHeight="1">
      <c r="A38" s="862"/>
      <c r="B38" s="865"/>
      <c r="C38" s="871" t="s">
        <v>48</v>
      </c>
      <c r="D38" s="871"/>
      <c r="E38" s="876"/>
      <c r="F38" s="880">
        <v>2.66</v>
      </c>
      <c r="G38" s="885">
        <v>2.68</v>
      </c>
      <c r="H38" s="885">
        <v>2.58</v>
      </c>
      <c r="I38" s="885">
        <v>2.59</v>
      </c>
      <c r="J38" s="889">
        <v>2.4300000000000002</v>
      </c>
      <c r="K38" s="862"/>
      <c r="L38" s="862"/>
      <c r="M38" s="862"/>
      <c r="N38" s="862"/>
      <c r="O38" s="862"/>
      <c r="P38" s="862"/>
    </row>
    <row r="39" spans="1:16" ht="39" customHeight="1">
      <c r="A39" s="862"/>
      <c r="B39" s="865"/>
      <c r="C39" s="871" t="s">
        <v>465</v>
      </c>
      <c r="D39" s="871"/>
      <c r="E39" s="876"/>
      <c r="F39" s="880">
        <v>0.48</v>
      </c>
      <c r="G39" s="885">
        <v>0.36</v>
      </c>
      <c r="H39" s="885">
        <v>0.37</v>
      </c>
      <c r="I39" s="885">
        <v>0.59</v>
      </c>
      <c r="J39" s="889">
        <v>0.94</v>
      </c>
      <c r="K39" s="862"/>
      <c r="L39" s="862"/>
      <c r="M39" s="862"/>
      <c r="N39" s="862"/>
      <c r="O39" s="862"/>
      <c r="P39" s="862"/>
    </row>
    <row r="40" spans="1:16" ht="39" customHeight="1">
      <c r="A40" s="862"/>
      <c r="B40" s="865"/>
      <c r="C40" s="871" t="s">
        <v>30</v>
      </c>
      <c r="D40" s="871"/>
      <c r="E40" s="876"/>
      <c r="F40" s="880">
        <v>1.1399999999999999</v>
      </c>
      <c r="G40" s="885">
        <v>0.65</v>
      </c>
      <c r="H40" s="885">
        <v>0.44</v>
      </c>
      <c r="I40" s="885">
        <v>0.47</v>
      </c>
      <c r="J40" s="889">
        <v>0.24</v>
      </c>
      <c r="K40" s="862"/>
      <c r="L40" s="862"/>
      <c r="M40" s="862"/>
      <c r="N40" s="862"/>
      <c r="O40" s="862"/>
      <c r="P40" s="862"/>
    </row>
    <row r="41" spans="1:16" ht="39" customHeight="1">
      <c r="A41" s="862"/>
      <c r="B41" s="865"/>
      <c r="C41" s="871" t="s">
        <v>430</v>
      </c>
      <c r="D41" s="871"/>
      <c r="E41" s="876"/>
      <c r="F41" s="880">
        <v>0.17</v>
      </c>
      <c r="G41" s="885">
        <v>0.18</v>
      </c>
      <c r="H41" s="885">
        <v>0.2</v>
      </c>
      <c r="I41" s="885">
        <v>0.2</v>
      </c>
      <c r="J41" s="889">
        <v>0.22</v>
      </c>
      <c r="K41" s="862"/>
      <c r="L41" s="862"/>
      <c r="M41" s="862"/>
      <c r="N41" s="862"/>
      <c r="O41" s="862"/>
      <c r="P41" s="862"/>
    </row>
    <row r="42" spans="1:16" ht="39" customHeight="1">
      <c r="A42" s="862"/>
      <c r="B42" s="866"/>
      <c r="C42" s="871" t="s">
        <v>539</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493</v>
      </c>
      <c r="D43" s="872"/>
      <c r="E43" s="877"/>
      <c r="F43" s="881">
        <v>0.31</v>
      </c>
      <c r="G43" s="886">
        <v>0.2</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QHpwWu53YLWlgbq5WI7vorK0N3MB3Xto04p3AcmJWcVnhrvj4nUFzm25dNBR9J0CW9KpjrohwbPuK+RbAaUuQ==" saltValue="XTN660cqXJejt5vlvpIJA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B49" zoomScaleSheetLayoutView="55" workbookViewId="0">
      <selection activeCell="D60" sqref="D60:J60"/>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533</v>
      </c>
      <c r="L44" s="950" t="s">
        <v>534</v>
      </c>
      <c r="M44" s="950" t="s">
        <v>535</v>
      </c>
      <c r="N44" s="950" t="s">
        <v>536</v>
      </c>
      <c r="O44" s="959" t="s">
        <v>537</v>
      </c>
      <c r="P44" s="734"/>
      <c r="Q44" s="734"/>
      <c r="R44" s="734"/>
      <c r="S44" s="734"/>
      <c r="T44" s="734"/>
      <c r="U44" s="734"/>
    </row>
    <row r="45" spans="1:21" ht="30.75" customHeight="1">
      <c r="A45" s="734"/>
      <c r="B45" s="892" t="s">
        <v>27</v>
      </c>
      <c r="C45" s="906"/>
      <c r="D45" s="916"/>
      <c r="E45" s="925" t="s">
        <v>25</v>
      </c>
      <c r="F45" s="925"/>
      <c r="G45" s="925"/>
      <c r="H45" s="925"/>
      <c r="I45" s="925"/>
      <c r="J45" s="934"/>
      <c r="K45" s="942">
        <v>3034</v>
      </c>
      <c r="L45" s="951">
        <v>2979</v>
      </c>
      <c r="M45" s="951">
        <v>3079</v>
      </c>
      <c r="N45" s="951">
        <v>3191</v>
      </c>
      <c r="O45" s="960">
        <v>3230</v>
      </c>
      <c r="P45" s="734"/>
      <c r="Q45" s="734"/>
      <c r="R45" s="734"/>
      <c r="S45" s="734"/>
      <c r="T45" s="734"/>
      <c r="U45" s="734"/>
    </row>
    <row r="46" spans="1:21" ht="30.75" customHeight="1">
      <c r="A46" s="734"/>
      <c r="B46" s="893"/>
      <c r="C46" s="907"/>
      <c r="D46" s="917"/>
      <c r="E46" s="926" t="s">
        <v>28</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38</v>
      </c>
      <c r="F48" s="926"/>
      <c r="G48" s="926"/>
      <c r="H48" s="926"/>
      <c r="I48" s="926"/>
      <c r="J48" s="935"/>
      <c r="K48" s="943">
        <v>1718</v>
      </c>
      <c r="L48" s="952">
        <v>1689</v>
      </c>
      <c r="M48" s="952">
        <v>1658</v>
      </c>
      <c r="N48" s="952">
        <v>1755</v>
      </c>
      <c r="O48" s="961">
        <v>1865</v>
      </c>
      <c r="P48" s="734"/>
      <c r="Q48" s="734"/>
      <c r="R48" s="734"/>
      <c r="S48" s="734"/>
      <c r="T48" s="734"/>
      <c r="U48" s="734"/>
    </row>
    <row r="49" spans="1:21" ht="30.75" customHeight="1">
      <c r="A49" s="734"/>
      <c r="B49" s="893"/>
      <c r="C49" s="907"/>
      <c r="D49" s="917"/>
      <c r="E49" s="926" t="s">
        <v>0</v>
      </c>
      <c r="F49" s="926"/>
      <c r="G49" s="926"/>
      <c r="H49" s="926"/>
      <c r="I49" s="926"/>
      <c r="J49" s="935"/>
      <c r="K49" s="943">
        <v>158</v>
      </c>
      <c r="L49" s="952">
        <v>160</v>
      </c>
      <c r="M49" s="952">
        <v>161</v>
      </c>
      <c r="N49" s="952">
        <v>157</v>
      </c>
      <c r="O49" s="961">
        <v>157</v>
      </c>
      <c r="P49" s="734"/>
      <c r="Q49" s="734"/>
      <c r="R49" s="734"/>
      <c r="S49" s="734"/>
      <c r="T49" s="734"/>
      <c r="U49" s="734"/>
    </row>
    <row r="50" spans="1:21" ht="30.75" customHeight="1">
      <c r="A50" s="734"/>
      <c r="B50" s="893"/>
      <c r="C50" s="907"/>
      <c r="D50" s="917"/>
      <c r="E50" s="926" t="s">
        <v>40</v>
      </c>
      <c r="F50" s="926"/>
      <c r="G50" s="926"/>
      <c r="H50" s="926"/>
      <c r="I50" s="926"/>
      <c r="J50" s="935"/>
      <c r="K50" s="943">
        <v>17</v>
      </c>
      <c r="L50" s="952">
        <v>17</v>
      </c>
      <c r="M50" s="952">
        <v>17</v>
      </c>
      <c r="N50" s="952">
        <v>17</v>
      </c>
      <c r="O50" s="961">
        <v>17</v>
      </c>
      <c r="P50" s="734"/>
      <c r="Q50" s="734"/>
      <c r="R50" s="734"/>
      <c r="S50" s="734"/>
      <c r="T50" s="734"/>
      <c r="U50" s="734"/>
    </row>
    <row r="51" spans="1:21" ht="30.75" customHeight="1">
      <c r="A51" s="734"/>
      <c r="B51" s="894"/>
      <c r="C51" s="908"/>
      <c r="D51" s="918"/>
      <c r="E51" s="926" t="s">
        <v>44</v>
      </c>
      <c r="F51" s="926"/>
      <c r="G51" s="926"/>
      <c r="H51" s="926"/>
      <c r="I51" s="926"/>
      <c r="J51" s="935"/>
      <c r="K51" s="943">
        <v>1</v>
      </c>
      <c r="L51" s="952">
        <v>1</v>
      </c>
      <c r="M51" s="952">
        <v>0</v>
      </c>
      <c r="N51" s="952">
        <v>0</v>
      </c>
      <c r="O51" s="961">
        <v>1</v>
      </c>
      <c r="P51" s="734"/>
      <c r="Q51" s="734"/>
      <c r="R51" s="734"/>
      <c r="S51" s="734"/>
      <c r="T51" s="734"/>
      <c r="U51" s="734"/>
    </row>
    <row r="52" spans="1:21" ht="30.75" customHeight="1">
      <c r="A52" s="734"/>
      <c r="B52" s="895" t="s">
        <v>46</v>
      </c>
      <c r="C52" s="909"/>
      <c r="D52" s="918"/>
      <c r="E52" s="926" t="s">
        <v>47</v>
      </c>
      <c r="F52" s="926"/>
      <c r="G52" s="926"/>
      <c r="H52" s="926"/>
      <c r="I52" s="926"/>
      <c r="J52" s="935"/>
      <c r="K52" s="943">
        <v>3337</v>
      </c>
      <c r="L52" s="952">
        <v>3143</v>
      </c>
      <c r="M52" s="952">
        <v>3428</v>
      </c>
      <c r="N52" s="952">
        <v>3438</v>
      </c>
      <c r="O52" s="961">
        <v>3446</v>
      </c>
      <c r="P52" s="734"/>
      <c r="Q52" s="734"/>
      <c r="R52" s="734"/>
      <c r="S52" s="734"/>
      <c r="T52" s="734"/>
      <c r="U52" s="734"/>
    </row>
    <row r="53" spans="1:21" ht="30.75" customHeight="1">
      <c r="A53" s="734"/>
      <c r="B53" s="896" t="s">
        <v>49</v>
      </c>
      <c r="C53" s="910"/>
      <c r="D53" s="919"/>
      <c r="E53" s="927" t="s">
        <v>52</v>
      </c>
      <c r="F53" s="927"/>
      <c r="G53" s="927"/>
      <c r="H53" s="927"/>
      <c r="I53" s="927"/>
      <c r="J53" s="936"/>
      <c r="K53" s="944">
        <v>1591</v>
      </c>
      <c r="L53" s="953">
        <v>1703</v>
      </c>
      <c r="M53" s="953">
        <v>1487</v>
      </c>
      <c r="N53" s="953">
        <v>1682</v>
      </c>
      <c r="O53" s="962">
        <v>1824</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540</v>
      </c>
      <c r="P56" s="734"/>
      <c r="Q56" s="734"/>
      <c r="R56" s="734"/>
      <c r="S56" s="734"/>
      <c r="T56" s="734"/>
      <c r="U56" s="734"/>
    </row>
    <row r="57" spans="1:21" ht="31.5" customHeight="1">
      <c r="A57" s="734"/>
      <c r="B57" s="899"/>
      <c r="C57" s="912"/>
      <c r="D57" s="912"/>
      <c r="E57" s="928"/>
      <c r="F57" s="928"/>
      <c r="G57" s="928"/>
      <c r="H57" s="928"/>
      <c r="I57" s="928"/>
      <c r="J57" s="937" t="s">
        <v>16</v>
      </c>
      <c r="K57" s="946" t="s">
        <v>533</v>
      </c>
      <c r="L57" s="954" t="s">
        <v>534</v>
      </c>
      <c r="M57" s="954" t="s">
        <v>535</v>
      </c>
      <c r="N57" s="954" t="s">
        <v>536</v>
      </c>
      <c r="O57" s="964" t="s">
        <v>537</v>
      </c>
      <c r="P57" s="734"/>
      <c r="Q57" s="734"/>
      <c r="R57" s="734"/>
      <c r="S57" s="734"/>
      <c r="T57" s="734"/>
      <c r="U57" s="734"/>
    </row>
    <row r="58" spans="1:21" ht="31.5" customHeight="1">
      <c r="B58" s="900" t="s">
        <v>62</v>
      </c>
      <c r="C58" s="913"/>
      <c r="D58" s="920" t="s">
        <v>65</v>
      </c>
      <c r="E58" s="929"/>
      <c r="F58" s="929"/>
      <c r="G58" s="929"/>
      <c r="H58" s="929"/>
      <c r="I58" s="929"/>
      <c r="J58" s="938"/>
      <c r="K58" s="947" t="s">
        <v>200</v>
      </c>
      <c r="L58" s="955" t="s">
        <v>200</v>
      </c>
      <c r="M58" s="955" t="s">
        <v>200</v>
      </c>
      <c r="N58" s="955" t="s">
        <v>200</v>
      </c>
      <c r="O58" s="965" t="s">
        <v>200</v>
      </c>
    </row>
    <row r="59" spans="1:21" ht="31.5" customHeight="1">
      <c r="B59" s="901"/>
      <c r="C59" s="914"/>
      <c r="D59" s="921" t="s">
        <v>12</v>
      </c>
      <c r="E59" s="930"/>
      <c r="F59" s="930"/>
      <c r="G59" s="930"/>
      <c r="H59" s="930"/>
      <c r="I59" s="930"/>
      <c r="J59" s="939"/>
      <c r="K59" s="948" t="s">
        <v>200</v>
      </c>
      <c r="L59" s="956" t="s">
        <v>200</v>
      </c>
      <c r="M59" s="956" t="s">
        <v>200</v>
      </c>
      <c r="N59" s="956" t="s">
        <v>200</v>
      </c>
      <c r="O59" s="966" t="s">
        <v>200</v>
      </c>
    </row>
    <row r="60" spans="1:21" ht="31.5" customHeight="1">
      <c r="B60" s="902"/>
      <c r="C60" s="915"/>
      <c r="D60" s="922" t="s">
        <v>67</v>
      </c>
      <c r="E60" s="931"/>
      <c r="F60" s="931"/>
      <c r="G60" s="931"/>
      <c r="H60" s="931"/>
      <c r="I60" s="931"/>
      <c r="J60" s="940"/>
      <c r="K60" s="949" t="s">
        <v>200</v>
      </c>
      <c r="L60" s="957" t="s">
        <v>200</v>
      </c>
      <c r="M60" s="957" t="s">
        <v>200</v>
      </c>
      <c r="N60" s="957" t="s">
        <v>200</v>
      </c>
      <c r="O60" s="967" t="s">
        <v>200</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thuIyfqLWwfQT7sXPK4WpD88x8pBfCVT/JwBLnEEKpk7BUfktkd2NomMfk+atdFjF0UqxXPvzw3DmdaFhKN3yA==" saltValue="uFFQKXIJmxH/9M7H+3rCA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533</v>
      </c>
      <c r="J40" s="950" t="s">
        <v>534</v>
      </c>
      <c r="K40" s="950" t="s">
        <v>535</v>
      </c>
      <c r="L40" s="950" t="s">
        <v>536</v>
      </c>
      <c r="M40" s="990" t="s">
        <v>537</v>
      </c>
    </row>
    <row r="41" spans="2:13" ht="27.75" customHeight="1">
      <c r="B41" s="892" t="s">
        <v>34</v>
      </c>
      <c r="C41" s="906"/>
      <c r="D41" s="916"/>
      <c r="E41" s="973" t="s">
        <v>68</v>
      </c>
      <c r="F41" s="973"/>
      <c r="G41" s="973"/>
      <c r="H41" s="979"/>
      <c r="I41" s="983">
        <v>40647</v>
      </c>
      <c r="J41" s="987">
        <v>42068</v>
      </c>
      <c r="K41" s="987">
        <v>42471</v>
      </c>
      <c r="L41" s="987">
        <v>42403</v>
      </c>
      <c r="M41" s="991">
        <v>40346</v>
      </c>
    </row>
    <row r="42" spans="2:13" ht="27.75" customHeight="1">
      <c r="B42" s="893"/>
      <c r="C42" s="907"/>
      <c r="D42" s="917"/>
      <c r="E42" s="974" t="s">
        <v>76</v>
      </c>
      <c r="F42" s="974"/>
      <c r="G42" s="974"/>
      <c r="H42" s="980"/>
      <c r="I42" s="984">
        <v>78</v>
      </c>
      <c r="J42" s="988">
        <v>59</v>
      </c>
      <c r="K42" s="988">
        <v>39</v>
      </c>
      <c r="L42" s="988">
        <v>20</v>
      </c>
      <c r="M42" s="992" t="s">
        <v>200</v>
      </c>
    </row>
    <row r="43" spans="2:13" ht="27.75" customHeight="1">
      <c r="B43" s="893"/>
      <c r="C43" s="907"/>
      <c r="D43" s="917"/>
      <c r="E43" s="974" t="s">
        <v>77</v>
      </c>
      <c r="F43" s="974"/>
      <c r="G43" s="974"/>
      <c r="H43" s="980"/>
      <c r="I43" s="984">
        <v>19805</v>
      </c>
      <c r="J43" s="988">
        <v>18866</v>
      </c>
      <c r="K43" s="988">
        <v>18528</v>
      </c>
      <c r="L43" s="988">
        <v>17127</v>
      </c>
      <c r="M43" s="992">
        <v>15627</v>
      </c>
    </row>
    <row r="44" spans="2:13" ht="27.75" customHeight="1">
      <c r="B44" s="893"/>
      <c r="C44" s="907"/>
      <c r="D44" s="917"/>
      <c r="E44" s="974" t="s">
        <v>17</v>
      </c>
      <c r="F44" s="974"/>
      <c r="G44" s="974"/>
      <c r="H44" s="980"/>
      <c r="I44" s="984">
        <v>959</v>
      </c>
      <c r="J44" s="988">
        <v>813</v>
      </c>
      <c r="K44" s="988">
        <v>684</v>
      </c>
      <c r="L44" s="988">
        <v>568</v>
      </c>
      <c r="M44" s="992">
        <v>430</v>
      </c>
    </row>
    <row r="45" spans="2:13" ht="27.75" customHeight="1">
      <c r="B45" s="893"/>
      <c r="C45" s="907"/>
      <c r="D45" s="917"/>
      <c r="E45" s="974" t="s">
        <v>80</v>
      </c>
      <c r="F45" s="974"/>
      <c r="G45" s="974"/>
      <c r="H45" s="980"/>
      <c r="I45" s="984">
        <v>3053</v>
      </c>
      <c r="J45" s="988">
        <v>2908</v>
      </c>
      <c r="K45" s="988">
        <v>2692</v>
      </c>
      <c r="L45" s="988">
        <v>2277</v>
      </c>
      <c r="M45" s="992">
        <v>2301</v>
      </c>
    </row>
    <row r="46" spans="2:13" ht="27.75" customHeight="1">
      <c r="B46" s="893"/>
      <c r="C46" s="907"/>
      <c r="D46" s="918"/>
      <c r="E46" s="974" t="s">
        <v>79</v>
      </c>
      <c r="F46" s="974"/>
      <c r="G46" s="974"/>
      <c r="H46" s="980"/>
      <c r="I46" s="984">
        <v>591</v>
      </c>
      <c r="J46" s="988">
        <v>371</v>
      </c>
      <c r="K46" s="988">
        <v>377</v>
      </c>
      <c r="L46" s="988">
        <v>379</v>
      </c>
      <c r="M46" s="992">
        <v>409</v>
      </c>
    </row>
    <row r="47" spans="2:13" ht="27.75" customHeight="1">
      <c r="B47" s="893"/>
      <c r="C47" s="907"/>
      <c r="D47" s="971"/>
      <c r="E47" s="975" t="s">
        <v>82</v>
      </c>
      <c r="F47" s="978"/>
      <c r="G47" s="978"/>
      <c r="H47" s="981"/>
      <c r="I47" s="984" t="s">
        <v>200</v>
      </c>
      <c r="J47" s="988" t="s">
        <v>200</v>
      </c>
      <c r="K47" s="988" t="s">
        <v>200</v>
      </c>
      <c r="L47" s="988" t="s">
        <v>200</v>
      </c>
      <c r="M47" s="992" t="s">
        <v>200</v>
      </c>
    </row>
    <row r="48" spans="2:13" ht="27.75" customHeight="1">
      <c r="B48" s="893"/>
      <c r="C48" s="907"/>
      <c r="D48" s="917"/>
      <c r="E48" s="974" t="s">
        <v>57</v>
      </c>
      <c r="F48" s="974"/>
      <c r="G48" s="974"/>
      <c r="H48" s="980"/>
      <c r="I48" s="984" t="s">
        <v>200</v>
      </c>
      <c r="J48" s="988" t="s">
        <v>200</v>
      </c>
      <c r="K48" s="988" t="s">
        <v>200</v>
      </c>
      <c r="L48" s="988" t="s">
        <v>200</v>
      </c>
      <c r="M48" s="992" t="s">
        <v>200</v>
      </c>
    </row>
    <row r="49" spans="2:13" ht="27.75" customHeight="1">
      <c r="B49" s="894"/>
      <c r="C49" s="908"/>
      <c r="D49" s="917"/>
      <c r="E49" s="974" t="s">
        <v>86</v>
      </c>
      <c r="F49" s="974"/>
      <c r="G49" s="974"/>
      <c r="H49" s="980"/>
      <c r="I49" s="984" t="s">
        <v>200</v>
      </c>
      <c r="J49" s="988" t="s">
        <v>200</v>
      </c>
      <c r="K49" s="988" t="s">
        <v>200</v>
      </c>
      <c r="L49" s="988" t="s">
        <v>200</v>
      </c>
      <c r="M49" s="992" t="s">
        <v>200</v>
      </c>
    </row>
    <row r="50" spans="2:13" ht="27.75" customHeight="1">
      <c r="B50" s="968" t="s">
        <v>88</v>
      </c>
      <c r="C50" s="970"/>
      <c r="D50" s="972"/>
      <c r="E50" s="974" t="s">
        <v>90</v>
      </c>
      <c r="F50" s="974"/>
      <c r="G50" s="974"/>
      <c r="H50" s="980"/>
      <c r="I50" s="984">
        <v>9902</v>
      </c>
      <c r="J50" s="988">
        <v>13265</v>
      </c>
      <c r="K50" s="988">
        <v>14541</v>
      </c>
      <c r="L50" s="988">
        <v>19193</v>
      </c>
      <c r="M50" s="992">
        <v>29796</v>
      </c>
    </row>
    <row r="51" spans="2:13" ht="27.75" customHeight="1">
      <c r="B51" s="893"/>
      <c r="C51" s="907"/>
      <c r="D51" s="917"/>
      <c r="E51" s="974" t="s">
        <v>93</v>
      </c>
      <c r="F51" s="974"/>
      <c r="G51" s="974"/>
      <c r="H51" s="980"/>
      <c r="I51" s="984">
        <v>10948</v>
      </c>
      <c r="J51" s="988">
        <v>9728</v>
      </c>
      <c r="K51" s="988">
        <v>11127</v>
      </c>
      <c r="L51" s="988">
        <v>12355</v>
      </c>
      <c r="M51" s="992">
        <v>11261</v>
      </c>
    </row>
    <row r="52" spans="2:13" ht="27.75" customHeight="1">
      <c r="B52" s="894"/>
      <c r="C52" s="908"/>
      <c r="D52" s="917"/>
      <c r="E52" s="974" t="s">
        <v>42</v>
      </c>
      <c r="F52" s="974"/>
      <c r="G52" s="974"/>
      <c r="H52" s="980"/>
      <c r="I52" s="984">
        <v>33379</v>
      </c>
      <c r="J52" s="988">
        <v>33072</v>
      </c>
      <c r="K52" s="988">
        <v>32702</v>
      </c>
      <c r="L52" s="988">
        <v>32068</v>
      </c>
      <c r="M52" s="992">
        <v>30915</v>
      </c>
    </row>
    <row r="53" spans="2:13" ht="27.75" customHeight="1">
      <c r="B53" s="896" t="s">
        <v>49</v>
      </c>
      <c r="C53" s="910"/>
      <c r="D53" s="919"/>
      <c r="E53" s="976" t="s">
        <v>95</v>
      </c>
      <c r="F53" s="976"/>
      <c r="G53" s="976"/>
      <c r="H53" s="982"/>
      <c r="I53" s="985">
        <v>10905</v>
      </c>
      <c r="J53" s="989">
        <v>9021</v>
      </c>
      <c r="K53" s="989">
        <v>6421</v>
      </c>
      <c r="L53" s="989">
        <v>-841</v>
      </c>
      <c r="M53" s="993">
        <v>-12858</v>
      </c>
    </row>
    <row r="54" spans="2:13" ht="27.75" customHeight="1">
      <c r="B54" s="969" t="s">
        <v>70</v>
      </c>
      <c r="C54" s="868"/>
      <c r="D54" s="868"/>
      <c r="E54" s="977"/>
      <c r="F54" s="977"/>
      <c r="G54" s="977"/>
      <c r="H54" s="977"/>
      <c r="I54" s="986"/>
      <c r="J54" s="986"/>
      <c r="K54" s="986"/>
      <c r="L54" s="986"/>
      <c r="M54" s="986"/>
    </row>
    <row r="55" spans="2:13"/>
  </sheetData>
  <sheetProtection algorithmName="SHA-512" hashValue="j3H6kromGIW/J1+jjHmPzcRYx2zJ6DUTtUasG2WGj5yEAQoT2rzPWSoF+IoyIuZ/9t8lB/61m7jlwybWa00QpA==" saltValue="gqJaigl1PahiTbyzX6UPf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4" zoomScale="70" zoomScaleNormal="70" zoomScaleSheetLayoutView="100" workbookViewId="0">
      <selection activeCell="I58" sqref="I5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5</v>
      </c>
      <c r="C54" s="1000"/>
      <c r="D54" s="1000"/>
      <c r="E54" s="1009" t="s">
        <v>16</v>
      </c>
      <c r="F54" s="1016" t="s">
        <v>535</v>
      </c>
      <c r="G54" s="1016" t="s">
        <v>536</v>
      </c>
      <c r="H54" s="1024" t="s">
        <v>537</v>
      </c>
    </row>
    <row r="55" spans="2:8" ht="52.5" customHeight="1">
      <c r="B55" s="995"/>
      <c r="C55" s="1001" t="s">
        <v>99</v>
      </c>
      <c r="D55" s="1001"/>
      <c r="E55" s="1010"/>
      <c r="F55" s="1017">
        <v>2084</v>
      </c>
      <c r="G55" s="1017">
        <v>2562</v>
      </c>
      <c r="H55" s="1025">
        <v>3138</v>
      </c>
    </row>
    <row r="56" spans="2:8" ht="52.5" customHeight="1">
      <c r="B56" s="996"/>
      <c r="C56" s="1002" t="s">
        <v>102</v>
      </c>
      <c r="D56" s="1002"/>
      <c r="E56" s="1011"/>
      <c r="F56" s="1018">
        <v>762</v>
      </c>
      <c r="G56" s="1018">
        <v>762</v>
      </c>
      <c r="H56" s="1026">
        <v>1062</v>
      </c>
    </row>
    <row r="57" spans="2:8" ht="53.25" customHeight="1">
      <c r="B57" s="996"/>
      <c r="C57" s="1003" t="s">
        <v>73</v>
      </c>
      <c r="D57" s="1003"/>
      <c r="E57" s="1012"/>
      <c r="F57" s="1019">
        <v>10245</v>
      </c>
      <c r="G57" s="1019">
        <v>14278</v>
      </c>
      <c r="H57" s="1027">
        <v>23840</v>
      </c>
    </row>
    <row r="58" spans="2:8" ht="45.75" customHeight="1">
      <c r="B58" s="997"/>
      <c r="C58" s="1004" t="s">
        <v>549</v>
      </c>
      <c r="D58" s="1007"/>
      <c r="E58" s="1013"/>
      <c r="F58" s="1020">
        <v>7219</v>
      </c>
      <c r="G58" s="1020">
        <v>11397</v>
      </c>
      <c r="H58" s="1028">
        <v>20332</v>
      </c>
    </row>
    <row r="59" spans="2:8" ht="45.75" customHeight="1">
      <c r="B59" s="997"/>
      <c r="C59" s="1004" t="s">
        <v>228</v>
      </c>
      <c r="D59" s="1007"/>
      <c r="E59" s="1013"/>
      <c r="F59" s="1020">
        <v>1727</v>
      </c>
      <c r="G59" s="1020">
        <v>1729</v>
      </c>
      <c r="H59" s="1028">
        <v>1730</v>
      </c>
    </row>
    <row r="60" spans="2:8" ht="45.75" customHeight="1">
      <c r="B60" s="997"/>
      <c r="C60" s="1004" t="s">
        <v>399</v>
      </c>
      <c r="D60" s="1007"/>
      <c r="E60" s="1013"/>
      <c r="F60" s="1020">
        <v>674</v>
      </c>
      <c r="G60" s="1020">
        <v>674</v>
      </c>
      <c r="H60" s="1028">
        <v>1274</v>
      </c>
    </row>
    <row r="61" spans="2:8" ht="45.75" customHeight="1">
      <c r="B61" s="997"/>
      <c r="C61" s="1004" t="s">
        <v>550</v>
      </c>
      <c r="D61" s="1007"/>
      <c r="E61" s="1013"/>
      <c r="F61" s="1020">
        <v>356</v>
      </c>
      <c r="G61" s="1020">
        <v>413</v>
      </c>
      <c r="H61" s="1028">
        <v>424</v>
      </c>
    </row>
    <row r="62" spans="2:8" ht="45.75" customHeight="1">
      <c r="B62" s="998"/>
      <c r="C62" s="1005" t="s">
        <v>551</v>
      </c>
      <c r="D62" s="1008"/>
      <c r="E62" s="1014"/>
      <c r="F62" s="1021"/>
      <c r="G62" s="1021">
        <v>31</v>
      </c>
      <c r="H62" s="1029">
        <v>46</v>
      </c>
    </row>
    <row r="63" spans="2:8" ht="52.5" customHeight="1">
      <c r="B63" s="999"/>
      <c r="C63" s="1006" t="s">
        <v>105</v>
      </c>
      <c r="D63" s="1006"/>
      <c r="E63" s="1015"/>
      <c r="F63" s="1022">
        <v>13091</v>
      </c>
      <c r="G63" s="1022">
        <v>17601</v>
      </c>
      <c r="H63" s="1030">
        <v>28040</v>
      </c>
    </row>
    <row r="64" spans="2:8"/>
  </sheetData>
  <sheetProtection algorithmName="SHA-512" hashValue="Y5xov2AS6yRkhOqjfO55Ml54zIsMyvSgTECyO18asbYIX5Cbfl1b3OUcOL18Y85Z9RtCrYv/ffJ4tKTIqBMNOg==" saltValue="TucFSxNS91bfbR2XVVFTq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532</v>
      </c>
      <c r="G2" s="818"/>
      <c r="H2" s="828"/>
    </row>
    <row r="3" spans="1:8">
      <c r="A3" s="782" t="s">
        <v>528</v>
      </c>
      <c r="B3" s="767"/>
      <c r="C3" s="1039"/>
      <c r="D3" s="1042">
        <v>108626</v>
      </c>
      <c r="E3" s="1044"/>
      <c r="F3" s="1047">
        <v>41934</v>
      </c>
      <c r="G3" s="1049"/>
      <c r="H3" s="1052"/>
    </row>
    <row r="4" spans="1:8">
      <c r="A4" s="754"/>
      <c r="B4" s="766"/>
      <c r="C4" s="1040"/>
      <c r="D4" s="1043">
        <v>36264</v>
      </c>
      <c r="E4" s="1045"/>
      <c r="F4" s="1048">
        <v>23352</v>
      </c>
      <c r="G4" s="1050"/>
      <c r="H4" s="1053"/>
    </row>
    <row r="5" spans="1:8">
      <c r="A5" s="782" t="s">
        <v>529</v>
      </c>
      <c r="B5" s="767"/>
      <c r="C5" s="1039"/>
      <c r="D5" s="1042">
        <v>85962</v>
      </c>
      <c r="E5" s="1044"/>
      <c r="F5" s="1047">
        <v>45588</v>
      </c>
      <c r="G5" s="1049"/>
      <c r="H5" s="1052"/>
    </row>
    <row r="6" spans="1:8">
      <c r="A6" s="754"/>
      <c r="B6" s="766"/>
      <c r="C6" s="1040"/>
      <c r="D6" s="1043">
        <v>39942</v>
      </c>
      <c r="E6" s="1045"/>
      <c r="F6" s="1048">
        <v>24150</v>
      </c>
      <c r="G6" s="1050"/>
      <c r="H6" s="1053"/>
    </row>
    <row r="7" spans="1:8">
      <c r="A7" s="782" t="s">
        <v>482</v>
      </c>
      <c r="B7" s="767"/>
      <c r="C7" s="1039"/>
      <c r="D7" s="1042">
        <v>53341</v>
      </c>
      <c r="E7" s="1044"/>
      <c r="F7" s="1047">
        <v>45483</v>
      </c>
      <c r="G7" s="1049"/>
      <c r="H7" s="1052"/>
    </row>
    <row r="8" spans="1:8">
      <c r="A8" s="754"/>
      <c r="B8" s="766"/>
      <c r="C8" s="1040"/>
      <c r="D8" s="1043">
        <v>17968</v>
      </c>
      <c r="E8" s="1045"/>
      <c r="F8" s="1048">
        <v>24241</v>
      </c>
      <c r="G8" s="1050"/>
      <c r="H8" s="1053"/>
    </row>
    <row r="9" spans="1:8">
      <c r="A9" s="782" t="s">
        <v>530</v>
      </c>
      <c r="B9" s="767"/>
      <c r="C9" s="1039"/>
      <c r="D9" s="1042">
        <v>48868</v>
      </c>
      <c r="E9" s="1044"/>
      <c r="F9" s="1047">
        <v>45945</v>
      </c>
      <c r="G9" s="1049"/>
      <c r="H9" s="1052"/>
    </row>
    <row r="10" spans="1:8">
      <c r="A10" s="754"/>
      <c r="B10" s="766"/>
      <c r="C10" s="1040"/>
      <c r="D10" s="1043">
        <v>15933</v>
      </c>
      <c r="E10" s="1045"/>
      <c r="F10" s="1048">
        <v>25180</v>
      </c>
      <c r="G10" s="1050"/>
      <c r="H10" s="1053"/>
    </row>
    <row r="11" spans="1:8">
      <c r="A11" s="782" t="s">
        <v>141</v>
      </c>
      <c r="B11" s="767"/>
      <c r="C11" s="1039"/>
      <c r="D11" s="1042">
        <v>48915</v>
      </c>
      <c r="E11" s="1044"/>
      <c r="F11" s="1047">
        <v>44475</v>
      </c>
      <c r="G11" s="1049"/>
      <c r="H11" s="1052"/>
    </row>
    <row r="12" spans="1:8">
      <c r="A12" s="754"/>
      <c r="B12" s="766"/>
      <c r="C12" s="1041"/>
      <c r="D12" s="1043">
        <v>17813</v>
      </c>
      <c r="E12" s="1045"/>
      <c r="F12" s="1048">
        <v>24780</v>
      </c>
      <c r="G12" s="1050"/>
      <c r="H12" s="1053"/>
    </row>
    <row r="13" spans="1:8">
      <c r="A13" s="782"/>
      <c r="B13" s="767"/>
      <c r="C13" s="1039"/>
      <c r="D13" s="1042">
        <v>69142</v>
      </c>
      <c r="E13" s="1044"/>
      <c r="F13" s="1047">
        <v>44685</v>
      </c>
      <c r="G13" s="1051"/>
      <c r="H13" s="1052"/>
    </row>
    <row r="14" spans="1:8">
      <c r="A14" s="754"/>
      <c r="B14" s="766"/>
      <c r="C14" s="1040"/>
      <c r="D14" s="1043">
        <v>25584</v>
      </c>
      <c r="E14" s="1045"/>
      <c r="F14" s="1048">
        <v>24341</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5.62</v>
      </c>
      <c r="C19" s="1032">
        <f>ROUND(VALUE(SUBSTITUTE(実質収支比率等に係る経年分析!G$48,"▲","-")),2)</f>
        <v>2.5299999999999998</v>
      </c>
      <c r="D19" s="1032">
        <f>ROUND(VALUE(SUBSTITUTE(実質収支比率等に係る経年分析!H$48,"▲","-")),2)</f>
        <v>4.6399999999999997</v>
      </c>
      <c r="E19" s="1032">
        <f>ROUND(VALUE(SUBSTITUTE(実質収支比率等に係る経年分析!I$48,"▲","-")),2)</f>
        <v>11.35</v>
      </c>
      <c r="F19" s="1032">
        <f>ROUND(VALUE(SUBSTITUTE(実質収支比率等に係る経年分析!J$48,"▲","-")),2)</f>
        <v>9.93</v>
      </c>
    </row>
    <row r="20" spans="1:11">
      <c r="A20" s="1032" t="s">
        <v>33</v>
      </c>
      <c r="B20" s="1032">
        <f>ROUND(VALUE(SUBSTITUTE(実質収支比率等に係る経年分析!F$47,"▲","-")),2)</f>
        <v>12.51</v>
      </c>
      <c r="C20" s="1032">
        <f>ROUND(VALUE(SUBSTITUTE(実質収支比率等に係る経年分析!G$47,"▲","-")),2)</f>
        <v>13.47</v>
      </c>
      <c r="D20" s="1032">
        <f>ROUND(VALUE(SUBSTITUTE(実質収支比率等に係る経年分析!H$47,"▲","-")),2)</f>
        <v>10.14</v>
      </c>
      <c r="E20" s="1032">
        <f>ROUND(VALUE(SUBSTITUTE(実質収支比率等に係る経年分析!I$47,"▲","-")),2)</f>
        <v>11.78</v>
      </c>
      <c r="F20" s="1032">
        <f>ROUND(VALUE(SUBSTITUTE(実質収支比率等に係る経年分析!J$47,"▲","-")),2)</f>
        <v>14.57</v>
      </c>
    </row>
    <row r="21" spans="1:11">
      <c r="A21" s="1032" t="s">
        <v>109</v>
      </c>
      <c r="B21" s="1032">
        <f>IF(ISNUMBER(VALUE(SUBSTITUTE(実質収支比率等に係る経年分析!F$49,"▲","-"))),ROUND(VALUE(SUBSTITUTE(実質収支比率等に係る経年分析!F$49,"▲","-")),2),NA())</f>
        <v>-2.02</v>
      </c>
      <c r="C21" s="1032">
        <f>IF(ISNUMBER(VALUE(SUBSTITUTE(実質収支比率等に係る経年分析!G$49,"▲","-"))),ROUND(VALUE(SUBSTITUTE(実質収支比率等に係る経年分析!G$49,"▲","-")),2),NA())</f>
        <v>-1.72</v>
      </c>
      <c r="D21" s="1032">
        <f>IF(ISNUMBER(VALUE(SUBSTITUTE(実質収支比率等に係る経年分析!H$49,"▲","-"))),ROUND(VALUE(SUBSTITUTE(実質収支比率等に係る経年分析!H$49,"▲","-")),2),NA())</f>
        <v>-0.73</v>
      </c>
      <c r="E21" s="1032">
        <f>IF(ISNUMBER(VALUE(SUBSTITUTE(実質収支比率等に係る経年分析!I$49,"▲","-"))),ROUND(VALUE(SUBSTITUTE(実質収支比率等に係る経年分析!I$49,"▲","-")),2),NA())</f>
        <v>9.16</v>
      </c>
      <c r="F21" s="1032">
        <f>IF(ISNUMBER(VALUE(SUBSTITUTE(実質収支比率等に係る経年分析!J$49,"▲","-"))),ROUND(VALUE(SUBSTITUTE(実質収支比率等に係る経年分析!J$49,"▲","-")),2),NA())</f>
        <v>7.93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大村市農業集落排水事業会計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0.17</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0.18</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0.22</v>
      </c>
    </row>
    <row r="30" spans="1:11">
      <c r="A30" s="1033" t="str">
        <f>IF('連結実質赤字比率に係る赤字・黒字の構成分析'!C$40="",NA(),'連結実質赤字比率に係る赤字・黒字の構成分析'!C$40)</f>
        <v>大村市国民健康保険事業特別会計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1.1399999999999999</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0.65</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0.44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0.47</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0.24</v>
      </c>
    </row>
    <row r="31" spans="1:11">
      <c r="A31" s="1033" t="str">
        <f>IF('連結実質赤字比率に係る赤字・黒字の構成分析'!C$39="",NA(),'連結実質赤字比率に係る赤字・黒字の構成分析'!C$39)</f>
        <v>大村市介護保険事業特別会計（保険事業勘定）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0.36</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0.37</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0.59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0.94</v>
      </c>
    </row>
    <row r="32" spans="1:11">
      <c r="A32" s="1033" t="str">
        <f>IF('連結実質赤字比率に係る赤字・黒字の構成分析'!C$38="",NA(),'連結実質赤字比率に係る赤字・黒字の構成分析'!C$38)</f>
        <v>大村市工業用水道事業会計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2.66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2.68</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2.58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2.59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2.4300000000000002</v>
      </c>
    </row>
    <row r="33" spans="1:16">
      <c r="A33" s="1033" t="str">
        <f>IF('連結実質赤字比率に係る赤字・黒字の構成分析'!C$37="",NA(),'連結実質赤字比率に係る赤字・黒字の構成分析'!C$37)</f>
        <v>大村市水道事業会計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4.84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5.87</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6.28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6.92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7.44</v>
      </c>
    </row>
    <row r="34" spans="1:16">
      <c r="A34" s="1033" t="str">
        <f>IF('連結実質赤字比率に係る赤字・黒字の構成分析'!C$36="",NA(),'連結実質赤字比率に係る赤字・黒字の構成分析'!C$36)</f>
        <v>大村市下水道事業会計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7.04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8.51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7.98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7.86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8.9499999999999993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5.62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2.52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4.6399999999999997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11.35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9.92</v>
      </c>
    </row>
    <row r="36" spans="1:16">
      <c r="A36" s="1033" t="str">
        <f>IF('連結実質赤字比率に係る赤字・黒字の構成分析'!C$34="",NA(),'連結実質赤字比率に係る赤字・黒字の構成分析'!C$34)</f>
        <v>大村市モーターボート競走事業会計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52.31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73.349999999999994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110.54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164.61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136.07</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116</v>
      </c>
      <c r="B42" s="1034"/>
      <c r="C42" s="1034"/>
      <c r="D42" s="1034">
        <f>'実質公債費比率（分子）の構造'!K$52</f>
        <v>3337</v>
      </c>
      <c r="E42" s="1034"/>
      <c r="F42" s="1034"/>
      <c r="G42" s="1034">
        <f>'実質公債費比率（分子）の構造'!L$52</f>
        <v>3143</v>
      </c>
      <c r="H42" s="1034"/>
      <c r="I42" s="1034"/>
      <c r="J42" s="1034">
        <f>'実質公債費比率（分子）の構造'!M$52</f>
        <v>3428</v>
      </c>
      <c r="K42" s="1034"/>
      <c r="L42" s="1034"/>
      <c r="M42" s="1034">
        <f>'実質公債費比率（分子）の構造'!N$52</f>
        <v>3438</v>
      </c>
      <c r="N42" s="1034"/>
      <c r="O42" s="1034"/>
      <c r="P42" s="1034">
        <f>'実質公債費比率（分子）の構造'!O$52</f>
        <v>3446</v>
      </c>
    </row>
    <row r="43" spans="1:16">
      <c r="A43" s="1034" t="s">
        <v>44</v>
      </c>
      <c r="B43" s="1034">
        <f>'実質公債費比率（分子）の構造'!K$51</f>
        <v>1</v>
      </c>
      <c r="C43" s="1034"/>
      <c r="D43" s="1034"/>
      <c r="E43" s="1034">
        <f>'実質公債費比率（分子）の構造'!L$51</f>
        <v>1</v>
      </c>
      <c r="F43" s="1034"/>
      <c r="G43" s="1034"/>
      <c r="H43" s="1034">
        <f>'実質公債費比率（分子）の構造'!M$51</f>
        <v>0</v>
      </c>
      <c r="I43" s="1034"/>
      <c r="J43" s="1034"/>
      <c r="K43" s="1034">
        <f>'実質公債費比率（分子）の構造'!N$51</f>
        <v>0</v>
      </c>
      <c r="L43" s="1034"/>
      <c r="M43" s="1034"/>
      <c r="N43" s="1034">
        <f>'実質公債費比率（分子）の構造'!O$51</f>
        <v>1</v>
      </c>
      <c r="O43" s="1034"/>
      <c r="P43" s="1034"/>
    </row>
    <row r="44" spans="1:16">
      <c r="A44" s="1034" t="s">
        <v>40</v>
      </c>
      <c r="B44" s="1034">
        <f>'実質公債費比率（分子）の構造'!K$50</f>
        <v>17</v>
      </c>
      <c r="C44" s="1034"/>
      <c r="D44" s="1034"/>
      <c r="E44" s="1034">
        <f>'実質公債費比率（分子）の構造'!L$50</f>
        <v>17</v>
      </c>
      <c r="F44" s="1034"/>
      <c r="G44" s="1034"/>
      <c r="H44" s="1034">
        <f>'実質公債費比率（分子）の構造'!M$50</f>
        <v>17</v>
      </c>
      <c r="I44" s="1034"/>
      <c r="J44" s="1034"/>
      <c r="K44" s="1034">
        <f>'実質公債費比率（分子）の構造'!N$50</f>
        <v>17</v>
      </c>
      <c r="L44" s="1034"/>
      <c r="M44" s="1034"/>
      <c r="N44" s="1034">
        <f>'実質公債費比率（分子）の構造'!O$50</f>
        <v>17</v>
      </c>
      <c r="O44" s="1034"/>
      <c r="P44" s="1034"/>
    </row>
    <row r="45" spans="1:16">
      <c r="A45" s="1034" t="s">
        <v>0</v>
      </c>
      <c r="B45" s="1034">
        <f>'実質公債費比率（分子）の構造'!K$49</f>
        <v>158</v>
      </c>
      <c r="C45" s="1034"/>
      <c r="D45" s="1034"/>
      <c r="E45" s="1034">
        <f>'実質公債費比率（分子）の構造'!L$49</f>
        <v>160</v>
      </c>
      <c r="F45" s="1034"/>
      <c r="G45" s="1034"/>
      <c r="H45" s="1034">
        <f>'実質公債費比率（分子）の構造'!M$49</f>
        <v>161</v>
      </c>
      <c r="I45" s="1034"/>
      <c r="J45" s="1034"/>
      <c r="K45" s="1034">
        <f>'実質公債費比率（分子）の構造'!N$49</f>
        <v>157</v>
      </c>
      <c r="L45" s="1034"/>
      <c r="M45" s="1034"/>
      <c r="N45" s="1034">
        <f>'実質公債費比率（分子）の構造'!O$49</f>
        <v>157</v>
      </c>
      <c r="O45" s="1034"/>
      <c r="P45" s="1034"/>
    </row>
    <row r="46" spans="1:16">
      <c r="A46" s="1034" t="s">
        <v>38</v>
      </c>
      <c r="B46" s="1034">
        <f>'実質公債費比率（分子）の構造'!K$48</f>
        <v>1718</v>
      </c>
      <c r="C46" s="1034"/>
      <c r="D46" s="1034"/>
      <c r="E46" s="1034">
        <f>'実質公債費比率（分子）の構造'!L$48</f>
        <v>1689</v>
      </c>
      <c r="F46" s="1034"/>
      <c r="G46" s="1034"/>
      <c r="H46" s="1034">
        <f>'実質公債費比率（分子）の構造'!M$48</f>
        <v>1658</v>
      </c>
      <c r="I46" s="1034"/>
      <c r="J46" s="1034"/>
      <c r="K46" s="1034">
        <f>'実質公債費比率（分子）の構造'!N$48</f>
        <v>1755</v>
      </c>
      <c r="L46" s="1034"/>
      <c r="M46" s="1034"/>
      <c r="N46" s="1034">
        <f>'実質公債費比率（分子）の構造'!O$48</f>
        <v>1865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3034</v>
      </c>
      <c r="C49" s="1034"/>
      <c r="D49" s="1034"/>
      <c r="E49" s="1034">
        <f>'実質公債費比率（分子）の構造'!L$45</f>
        <v>2979</v>
      </c>
      <c r="F49" s="1034"/>
      <c r="G49" s="1034"/>
      <c r="H49" s="1034">
        <f>'実質公債費比率（分子）の構造'!M$45</f>
        <v>3079</v>
      </c>
      <c r="I49" s="1034"/>
      <c r="J49" s="1034"/>
      <c r="K49" s="1034">
        <f>'実質公債費比率（分子）の構造'!N$45</f>
        <v>3191</v>
      </c>
      <c r="L49" s="1034"/>
      <c r="M49" s="1034"/>
      <c r="N49" s="1034">
        <f>'実質公債費比率（分子）の構造'!O$45</f>
        <v>3230</v>
      </c>
      <c r="O49" s="1034"/>
      <c r="P49" s="1034"/>
    </row>
    <row r="50" spans="1:16">
      <c r="A50" s="1034" t="s">
        <v>52</v>
      </c>
      <c r="B50" s="1034" t="e">
        <f>NA()</f>
        <v>#N/A</v>
      </c>
      <c r="C50" s="1034">
        <f>IF(ISNUMBER('実質公債費比率（分子）の構造'!K$53),'実質公債費比率（分子）の構造'!K$53,NA())</f>
        <v>1591</v>
      </c>
      <c r="D50" s="1034" t="e">
        <f>NA()</f>
        <v>#N/A</v>
      </c>
      <c r="E50" s="1034" t="e">
        <f>NA()</f>
        <v>#N/A</v>
      </c>
      <c r="F50" s="1034">
        <f>IF(ISNUMBER('実質公債費比率（分子）の構造'!L$53),'実質公債費比率（分子）の構造'!L$53,NA())</f>
        <v>1703</v>
      </c>
      <c r="G50" s="1034" t="e">
        <f>NA()</f>
        <v>#N/A</v>
      </c>
      <c r="H50" s="1034" t="e">
        <f>NA()</f>
        <v>#N/A</v>
      </c>
      <c r="I50" s="1034">
        <f>IF(ISNUMBER('実質公債費比率（分子）の構造'!M$53),'実質公債費比率（分子）の構造'!M$53,NA())</f>
        <v>1487</v>
      </c>
      <c r="J50" s="1034" t="e">
        <f>NA()</f>
        <v>#N/A</v>
      </c>
      <c r="K50" s="1034" t="e">
        <f>NA()</f>
        <v>#N/A</v>
      </c>
      <c r="L50" s="1034">
        <f>IF(ISNUMBER('実質公債費比率（分子）の構造'!N$53),'実質公債費比率（分子）の構造'!N$53,NA())</f>
        <v>1682</v>
      </c>
      <c r="M50" s="1034" t="e">
        <f>NA()</f>
        <v>#N/A</v>
      </c>
      <c r="N50" s="1034" t="e">
        <f>NA()</f>
        <v>#N/A</v>
      </c>
      <c r="O50" s="1034">
        <f>IF(ISNUMBER('実質公債費比率（分子）の構造'!O$53),'実質公債費比率（分子）の構造'!O$53,NA())</f>
        <v>1824</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125</v>
      </c>
      <c r="C55" s="1033"/>
      <c r="D55" s="1033" t="s">
        <v>128</v>
      </c>
      <c r="E55" s="1033" t="s">
        <v>125</v>
      </c>
      <c r="F55" s="1033"/>
      <c r="G55" s="1033" t="s">
        <v>128</v>
      </c>
      <c r="H55" s="1033" t="s">
        <v>125</v>
      </c>
      <c r="I55" s="1033"/>
      <c r="J55" s="1033" t="s">
        <v>128</v>
      </c>
      <c r="K55" s="1033" t="s">
        <v>125</v>
      </c>
      <c r="L55" s="1033"/>
      <c r="M55" s="1033" t="s">
        <v>128</v>
      </c>
      <c r="N55" s="1033" t="s">
        <v>125</v>
      </c>
      <c r="O55" s="1033"/>
      <c r="P55" s="1033" t="s">
        <v>128</v>
      </c>
    </row>
    <row r="56" spans="1:16">
      <c r="A56" s="1033" t="s">
        <v>42</v>
      </c>
      <c r="B56" s="1033"/>
      <c r="C56" s="1033"/>
      <c r="D56" s="1033">
        <f>'将来負担比率（分子）の構造'!I$52</f>
        <v>33379</v>
      </c>
      <c r="E56" s="1033"/>
      <c r="F56" s="1033"/>
      <c r="G56" s="1033">
        <f>'将来負担比率（分子）の構造'!J$52</f>
        <v>33072</v>
      </c>
      <c r="H56" s="1033"/>
      <c r="I56" s="1033"/>
      <c r="J56" s="1033">
        <f>'将来負担比率（分子）の構造'!K$52</f>
        <v>32702</v>
      </c>
      <c r="K56" s="1033"/>
      <c r="L56" s="1033"/>
      <c r="M56" s="1033">
        <f>'将来負担比率（分子）の構造'!L$52</f>
        <v>32068</v>
      </c>
      <c r="N56" s="1033"/>
      <c r="O56" s="1033"/>
      <c r="P56" s="1033">
        <f>'将来負担比率（分子）の構造'!M$52</f>
        <v>30915</v>
      </c>
    </row>
    <row r="57" spans="1:16">
      <c r="A57" s="1033" t="s">
        <v>93</v>
      </c>
      <c r="B57" s="1033"/>
      <c r="C57" s="1033"/>
      <c r="D57" s="1033">
        <f>'将来負担比率（分子）の構造'!I$51</f>
        <v>10948</v>
      </c>
      <c r="E57" s="1033"/>
      <c r="F57" s="1033"/>
      <c r="G57" s="1033">
        <f>'将来負担比率（分子）の構造'!J$51</f>
        <v>9728</v>
      </c>
      <c r="H57" s="1033"/>
      <c r="I57" s="1033"/>
      <c r="J57" s="1033">
        <f>'将来負担比率（分子）の構造'!K$51</f>
        <v>11127</v>
      </c>
      <c r="K57" s="1033"/>
      <c r="L57" s="1033"/>
      <c r="M57" s="1033">
        <f>'将来負担比率（分子）の構造'!L$51</f>
        <v>12355</v>
      </c>
      <c r="N57" s="1033"/>
      <c r="O57" s="1033"/>
      <c r="P57" s="1033">
        <f>'将来負担比率（分子）の構造'!M$51</f>
        <v>11261</v>
      </c>
    </row>
    <row r="58" spans="1:16">
      <c r="A58" s="1033" t="s">
        <v>90</v>
      </c>
      <c r="B58" s="1033"/>
      <c r="C58" s="1033"/>
      <c r="D58" s="1033">
        <f>'将来負担比率（分子）の構造'!I$50</f>
        <v>9902</v>
      </c>
      <c r="E58" s="1033"/>
      <c r="F58" s="1033"/>
      <c r="G58" s="1033">
        <f>'将来負担比率（分子）の構造'!J$50</f>
        <v>13265</v>
      </c>
      <c r="H58" s="1033"/>
      <c r="I58" s="1033"/>
      <c r="J58" s="1033">
        <f>'将来負担比率（分子）の構造'!K$50</f>
        <v>14541</v>
      </c>
      <c r="K58" s="1033"/>
      <c r="L58" s="1033"/>
      <c r="M58" s="1033">
        <f>'将来負担比率（分子）の構造'!L$50</f>
        <v>19193</v>
      </c>
      <c r="N58" s="1033"/>
      <c r="O58" s="1033"/>
      <c r="P58" s="1033">
        <f>'将来負担比率（分子）の構造'!M$50</f>
        <v>29796</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591</v>
      </c>
      <c r="C61" s="1033"/>
      <c r="D61" s="1033"/>
      <c r="E61" s="1033">
        <f>'将来負担比率（分子）の構造'!J$46</f>
        <v>371</v>
      </c>
      <c r="F61" s="1033"/>
      <c r="G61" s="1033"/>
      <c r="H61" s="1033">
        <f>'将来負担比率（分子）の構造'!K$46</f>
        <v>377</v>
      </c>
      <c r="I61" s="1033"/>
      <c r="J61" s="1033"/>
      <c r="K61" s="1033">
        <f>'将来負担比率（分子）の構造'!L$46</f>
        <v>379</v>
      </c>
      <c r="L61" s="1033"/>
      <c r="M61" s="1033"/>
      <c r="N61" s="1033">
        <f>'将来負担比率（分子）の構造'!M$46</f>
        <v>409</v>
      </c>
      <c r="O61" s="1033"/>
      <c r="P61" s="1033"/>
    </row>
    <row r="62" spans="1:16">
      <c r="A62" s="1033" t="s">
        <v>80</v>
      </c>
      <c r="B62" s="1033">
        <f>'将来負担比率（分子）の構造'!I$45</f>
        <v>3053</v>
      </c>
      <c r="C62" s="1033"/>
      <c r="D62" s="1033"/>
      <c r="E62" s="1033">
        <f>'将来負担比率（分子）の構造'!J$45</f>
        <v>2908</v>
      </c>
      <c r="F62" s="1033"/>
      <c r="G62" s="1033"/>
      <c r="H62" s="1033">
        <f>'将来負担比率（分子）の構造'!K$45</f>
        <v>2692</v>
      </c>
      <c r="I62" s="1033"/>
      <c r="J62" s="1033"/>
      <c r="K62" s="1033">
        <f>'将来負担比率（分子）の構造'!L$45</f>
        <v>2277</v>
      </c>
      <c r="L62" s="1033"/>
      <c r="M62" s="1033"/>
      <c r="N62" s="1033">
        <f>'将来負担比率（分子）の構造'!M$45</f>
        <v>2301</v>
      </c>
      <c r="O62" s="1033"/>
      <c r="P62" s="1033"/>
    </row>
    <row r="63" spans="1:16">
      <c r="A63" s="1033" t="s">
        <v>17</v>
      </c>
      <c r="B63" s="1033">
        <f>'将来負担比率（分子）の構造'!I$44</f>
        <v>959</v>
      </c>
      <c r="C63" s="1033"/>
      <c r="D63" s="1033"/>
      <c r="E63" s="1033">
        <f>'将来負担比率（分子）の構造'!J$44</f>
        <v>813</v>
      </c>
      <c r="F63" s="1033"/>
      <c r="G63" s="1033"/>
      <c r="H63" s="1033">
        <f>'将来負担比率（分子）の構造'!K$44</f>
        <v>684</v>
      </c>
      <c r="I63" s="1033"/>
      <c r="J63" s="1033"/>
      <c r="K63" s="1033">
        <f>'将来負担比率（分子）の構造'!L$44</f>
        <v>568</v>
      </c>
      <c r="L63" s="1033"/>
      <c r="M63" s="1033"/>
      <c r="N63" s="1033">
        <f>'将来負担比率（分子）の構造'!M$44</f>
        <v>430</v>
      </c>
      <c r="O63" s="1033"/>
      <c r="P63" s="1033"/>
    </row>
    <row r="64" spans="1:16">
      <c r="A64" s="1033" t="s">
        <v>77</v>
      </c>
      <c r="B64" s="1033">
        <f>'将来負担比率（分子）の構造'!I$43</f>
        <v>19805</v>
      </c>
      <c r="C64" s="1033"/>
      <c r="D64" s="1033"/>
      <c r="E64" s="1033">
        <f>'将来負担比率（分子）の構造'!J$43</f>
        <v>18866</v>
      </c>
      <c r="F64" s="1033"/>
      <c r="G64" s="1033"/>
      <c r="H64" s="1033">
        <f>'将来負担比率（分子）の構造'!K$43</f>
        <v>18528</v>
      </c>
      <c r="I64" s="1033"/>
      <c r="J64" s="1033"/>
      <c r="K64" s="1033">
        <f>'将来負担比率（分子）の構造'!L$43</f>
        <v>17127</v>
      </c>
      <c r="L64" s="1033"/>
      <c r="M64" s="1033"/>
      <c r="N64" s="1033">
        <f>'将来負担比率（分子）の構造'!M$43</f>
        <v>15627</v>
      </c>
      <c r="O64" s="1033"/>
      <c r="P64" s="1033"/>
    </row>
    <row r="65" spans="1:16">
      <c r="A65" s="1033" t="s">
        <v>76</v>
      </c>
      <c r="B65" s="1033">
        <f>'将来負担比率（分子）の構造'!I$42</f>
        <v>78</v>
      </c>
      <c r="C65" s="1033"/>
      <c r="D65" s="1033"/>
      <c r="E65" s="1033">
        <f>'将来負担比率（分子）の構造'!J$42</f>
        <v>59</v>
      </c>
      <c r="F65" s="1033"/>
      <c r="G65" s="1033"/>
      <c r="H65" s="1033">
        <f>'将来負担比率（分子）の構造'!K$42</f>
        <v>39</v>
      </c>
      <c r="I65" s="1033"/>
      <c r="J65" s="1033"/>
      <c r="K65" s="1033">
        <f>'将来負担比率（分子）の構造'!L$42</f>
        <v>20</v>
      </c>
      <c r="L65" s="1033"/>
      <c r="M65" s="1033"/>
      <c r="N65" s="1033" t="str">
        <f>'将来負担比率（分子）の構造'!M$42</f>
        <v>-</v>
      </c>
      <c r="O65" s="1033"/>
      <c r="P65" s="1033"/>
    </row>
    <row r="66" spans="1:16">
      <c r="A66" s="1033" t="s">
        <v>68</v>
      </c>
      <c r="B66" s="1033">
        <f>'将来負担比率（分子）の構造'!I$41</f>
        <v>40647</v>
      </c>
      <c r="C66" s="1033"/>
      <c r="D66" s="1033"/>
      <c r="E66" s="1033">
        <f>'将来負担比率（分子）の構造'!J$41</f>
        <v>42068</v>
      </c>
      <c r="F66" s="1033"/>
      <c r="G66" s="1033"/>
      <c r="H66" s="1033">
        <f>'将来負担比率（分子）の構造'!K$41</f>
        <v>42471</v>
      </c>
      <c r="I66" s="1033"/>
      <c r="J66" s="1033"/>
      <c r="K66" s="1033">
        <f>'将来負担比率（分子）の構造'!L$41</f>
        <v>42403</v>
      </c>
      <c r="L66" s="1033"/>
      <c r="M66" s="1033"/>
      <c r="N66" s="1033">
        <f>'将来負担比率（分子）の構造'!M$41</f>
        <v>40346</v>
      </c>
      <c r="O66" s="1033"/>
      <c r="P66" s="1033"/>
    </row>
    <row r="67" spans="1:16">
      <c r="A67" s="1033" t="s">
        <v>95</v>
      </c>
      <c r="B67" s="1033" t="e">
        <f>NA()</f>
        <v>#N/A</v>
      </c>
      <c r="C67" s="1033">
        <f>IF(ISNUMBER('将来負担比率（分子）の構造'!I$53),IF('将来負担比率（分子）の構造'!I$53&lt;0,0,'将来負担比率（分子）の構造'!I$53),NA())</f>
        <v>10905</v>
      </c>
      <c r="D67" s="1033" t="e">
        <f>NA()</f>
        <v>#N/A</v>
      </c>
      <c r="E67" s="1033" t="e">
        <f>NA()</f>
        <v>#N/A</v>
      </c>
      <c r="F67" s="1033">
        <f>IF(ISNUMBER('将来負担比率（分子）の構造'!J$53),IF('将来負担比率（分子）の構造'!J$53&lt;0,0,'将来負担比率（分子）の構造'!J$53),NA())</f>
        <v>9021</v>
      </c>
      <c r="G67" s="1033" t="e">
        <f>NA()</f>
        <v>#N/A</v>
      </c>
      <c r="H67" s="1033" t="e">
        <f>NA()</f>
        <v>#N/A</v>
      </c>
      <c r="I67" s="1033">
        <f>IF(ISNUMBER('将来負担比率（分子）の構造'!K$53),IF('将来負担比率（分子）の構造'!K$53&lt;0,0,'将来負担比率（分子）の構造'!K$53),NA())</f>
        <v>6421</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131</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133</v>
      </c>
      <c r="B72" s="1037">
        <f>基金残高に係る経年分析!F55</f>
        <v>2084</v>
      </c>
      <c r="C72" s="1037">
        <f>基金残高に係る経年分析!G55</f>
        <v>2562</v>
      </c>
      <c r="D72" s="1037">
        <f>基金残高に係る経年分析!H55</f>
        <v>3138</v>
      </c>
    </row>
    <row r="73" spans="1:16">
      <c r="A73" s="1035" t="s">
        <v>134</v>
      </c>
      <c r="B73" s="1037">
        <f>基金残高に係る経年分析!F56</f>
        <v>762</v>
      </c>
      <c r="C73" s="1037">
        <f>基金残高に係る経年分析!G56</f>
        <v>762</v>
      </c>
      <c r="D73" s="1037">
        <f>基金残高に係る経年分析!H56</f>
        <v>1062</v>
      </c>
    </row>
    <row r="74" spans="1:16">
      <c r="A74" s="1035" t="s">
        <v>136</v>
      </c>
      <c r="B74" s="1037">
        <f>基金残高に係る経年分析!F57</f>
        <v>10245</v>
      </c>
      <c r="C74" s="1037">
        <f>基金残高に係る経年分析!G57</f>
        <v>14278</v>
      </c>
      <c r="D74" s="1037">
        <f>基金残高に係る経年分析!H57</f>
        <v>23840</v>
      </c>
    </row>
  </sheetData>
  <sheetProtection algorithmName="SHA-512" hashValue="FlpfpJBfAyYIScvlfYV/PdzQ+G3/w3FaszzVN6Ypb59B1ZF7Er3TsdU72q/UzYx9jcauOMccW7H8kLIUEBtgBA==" saltValue="kCRqdVahIYV1gsijIcPnz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2024-02-05T03:33:53Z</dcterms:created>
  <dcterms:modified xsi:type="dcterms:W3CDTF">2024-03-21T04:57:48Z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2024-03-21T04:57:48Z</vt:filetime>
  </property>
</Properties>
</file>