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計画" sheetId="2" r:id="rId1"/>
    <sheet name="目標所得" sheetId="16" r:id="rId2"/>
  </sheets>
  <definedNames>
    <definedName name="作物一覧">目標所得!$A$53:$Q$232</definedName>
    <definedName name="_xlnm.Print_Area" localSheetId="0">計画!$B$1:$AI$91</definedName>
    <definedName name="_xlnm._FilterDatabase" localSheetId="1" hidden="1">目標所得!$A$46:$R$192</definedName>
    <definedName name="_xlnm.Print_Area" localSheetId="1">目標所得!$A$2:$AW$44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垣内　大知</author>
    <author>大村市役所</author>
  </authors>
  <commentList>
    <comment ref="U83" authorId="0">
      <text>
        <r>
          <rPr>
            <b/>
            <sz val="9"/>
            <color indexed="81"/>
            <rFont val="ＭＳ Ｐゴシック"/>
          </rPr>
          <t>きく上記１３項目の平均</t>
        </r>
      </text>
    </comment>
    <comment ref="X83" authorId="0">
      <text>
        <r>
          <rPr>
            <b/>
            <sz val="9"/>
            <color indexed="81"/>
            <rFont val="ＭＳ Ｐゴシック"/>
          </rPr>
          <t>きく上記１３項目の平均</t>
        </r>
      </text>
    </comment>
    <comment ref="U117" authorId="0">
      <text>
        <r>
          <rPr>
            <b/>
            <sz val="9"/>
            <color indexed="81"/>
            <rFont val="ＭＳ Ｐゴシック"/>
          </rPr>
          <t>トルコギキョウ上記５項目の平均</t>
        </r>
      </text>
    </comment>
    <comment ref="X117" authorId="0">
      <text>
        <r>
          <rPr>
            <b/>
            <sz val="9"/>
            <color indexed="81"/>
            <rFont val="ＭＳ Ｐゴシック"/>
          </rPr>
          <t>トルコギキョウ上記５項目の平均</t>
        </r>
      </text>
    </comment>
    <comment ref="X122" authorId="0">
      <text>
        <r>
          <rPr>
            <b/>
            <sz val="9"/>
            <color indexed="81"/>
            <rFont val="ＭＳ Ｐゴシック"/>
          </rPr>
          <t>経産牛１頭あたり</t>
        </r>
      </text>
    </comment>
    <comment ref="X123" authorId="0">
      <text>
        <r>
          <rPr>
            <b/>
            <sz val="9"/>
            <color indexed="81"/>
            <rFont val="ＭＳ Ｐゴシック"/>
          </rPr>
          <t>経産牛１頭あたり</t>
        </r>
      </text>
    </comment>
    <comment ref="X131" authorId="0">
      <text>
        <r>
          <rPr>
            <b/>
            <sz val="9"/>
            <color indexed="81"/>
            <rFont val="ＭＳ Ｐゴシック"/>
          </rPr>
          <t xml:space="preserve">乾
</t>
        </r>
      </text>
    </comment>
    <comment ref="J53" authorId="1">
      <text>
        <r>
          <rPr>
            <b/>
            <sz val="9"/>
            <color indexed="81"/>
            <rFont val="ＭＳ Ｐゴシック"/>
          </rPr>
          <t>水色セルの箇所は県基準技術（３１年）から算出した出荷量kgあたり（花卉なら1本あたり、畜産なら１頭当たり）の手取り額になります。
対象者との聞き取りの際、実際の手取り額と大きく異なる場合は数値を変更してもらって大丈夫ですが、</t>
        </r>
        <r>
          <rPr>
            <b/>
            <sz val="18"/>
            <color indexed="81"/>
            <rFont val="ＭＳ Ｐゴシック"/>
          </rPr>
          <t>変更箇所のセルを朱色で塗りつぶしてください。</t>
        </r>
      </text>
    </comment>
  </commentList>
</comments>
</file>

<file path=xl/sharedStrings.xml><?xml version="1.0" encoding="utf-8"?>
<sst xmlns="http://schemas.openxmlformats.org/spreadsheetml/2006/main" xmlns:r="http://schemas.openxmlformats.org/officeDocument/2006/relationships" count="297" uniqueCount="297">
  <si>
    <t>作付面積(a)</t>
  </si>
  <si>
    <t>所在地</t>
  </si>
  <si>
    <t>臨時雇（年間）</t>
  </si>
  <si>
    <t>現    状</t>
  </si>
  <si>
    <t>（基準技術より）</t>
    <rPh sb="1" eb="3">
      <t>キジュン</t>
    </rPh>
    <rPh sb="3" eb="5">
      <t>ギジュツ</t>
    </rPh>
    <phoneticPr fontId="4"/>
  </si>
  <si>
    <t>農　業　経　営　改　善　計　画</t>
  </si>
  <si>
    <t>キク（小ぎく）</t>
    <rPh sb="3" eb="4">
      <t>ショウ</t>
    </rPh>
    <phoneticPr fontId="4"/>
  </si>
  <si>
    <t>都道府県名</t>
  </si>
  <si>
    <t>ストック</t>
  </si>
  <si>
    <t>秋ぎく12・4月出荷（2度切り）</t>
    <rPh sb="0" eb="1">
      <t>アキ</t>
    </rPh>
    <rPh sb="7" eb="8">
      <t>ガツ</t>
    </rPh>
    <rPh sb="8" eb="10">
      <t>シュッカ</t>
    </rPh>
    <rPh sb="12" eb="13">
      <t>ド</t>
    </rPh>
    <rPh sb="13" eb="14">
      <t>ギ</t>
    </rPh>
    <phoneticPr fontId="4"/>
  </si>
  <si>
    <t>現      状</t>
  </si>
  <si>
    <t>ばら　少量土壌培地耕（2年目以降）</t>
    <rPh sb="3" eb="5">
      <t>ショウリョウ</t>
    </rPh>
    <rPh sb="5" eb="7">
      <t>ドジョウ</t>
    </rPh>
    <rPh sb="7" eb="9">
      <t>バイチ</t>
    </rPh>
    <rPh sb="9" eb="10">
      <t>コウ</t>
    </rPh>
    <rPh sb="12" eb="14">
      <t>ネンメ</t>
    </rPh>
    <rPh sb="14" eb="16">
      <t>イコウ</t>
    </rPh>
    <phoneticPr fontId="4"/>
  </si>
  <si>
    <t>氏　　　名</t>
    <rPh sb="0" eb="5">
      <t>シメイ</t>
    </rPh>
    <phoneticPr fontId="4"/>
  </si>
  <si>
    <t>地目</t>
  </si>
  <si>
    <t>棟</t>
    <rPh sb="0" eb="1">
      <t>トウ</t>
    </rPh>
    <phoneticPr fontId="4"/>
  </si>
  <si>
    <t>所有地</t>
  </si>
  <si>
    <t>WCS</t>
  </si>
  <si>
    <t>市町村名</t>
  </si>
  <si>
    <t>□施設野菜 □果樹類  □花き・花木　□その他の作物（　　　　）</t>
  </si>
  <si>
    <t>借入地</t>
  </si>
  <si>
    <t>⑥その他の農業経営の改善に関する現状と目標・措置</t>
    <rPh sb="3" eb="4">
      <t>ホカ</t>
    </rPh>
    <rPh sb="5" eb="7">
      <t>ノウギョウ</t>
    </rPh>
    <rPh sb="7" eb="9">
      <t>ケイエイ</t>
    </rPh>
    <rPh sb="10" eb="12">
      <t>カイゼン</t>
    </rPh>
    <rPh sb="13" eb="14">
      <t>カン</t>
    </rPh>
    <rPh sb="22" eb="24">
      <t>ソチ</t>
    </rPh>
    <phoneticPr fontId="4"/>
  </si>
  <si>
    <t>現　　　状</t>
    <rPh sb="0" eb="1">
      <t>ウツツ</t>
    </rPh>
    <rPh sb="4" eb="5">
      <t>ジョウ</t>
    </rPh>
    <phoneticPr fontId="4"/>
  </si>
  <si>
    <t>Ｎｏ</t>
  </si>
  <si>
    <t>区   分</t>
  </si>
  <si>
    <t>担当業務</t>
  </si>
  <si>
    <t>規　　模</t>
    <rPh sb="0" eb="1">
      <t>キ</t>
    </rPh>
    <rPh sb="3" eb="4">
      <t>ボ</t>
    </rPh>
    <phoneticPr fontId="4"/>
  </si>
  <si>
    <t>R4年現状
（耕　種）</t>
    <rPh sb="2" eb="3">
      <t>ネン</t>
    </rPh>
    <rPh sb="3" eb="5">
      <t>ゲンジョウ</t>
    </rPh>
    <rPh sb="7" eb="8">
      <t>コウ</t>
    </rPh>
    <rPh sb="9" eb="10">
      <t>タネ</t>
    </rPh>
    <phoneticPr fontId="4"/>
  </si>
  <si>
    <t>農業用機械等の名称</t>
    <rPh sb="0" eb="3">
      <t>ノウギョウヨウ</t>
    </rPh>
    <rPh sb="3" eb="5">
      <t>キカイ</t>
    </rPh>
    <rPh sb="5" eb="6">
      <t>トウ</t>
    </rPh>
    <rPh sb="7" eb="9">
      <t>メイショウ</t>
    </rPh>
    <phoneticPr fontId="4"/>
  </si>
  <si>
    <t>延べ人数</t>
    <rPh sb="0" eb="1">
      <t>ノ</t>
    </rPh>
    <rPh sb="2" eb="4">
      <t>ニンズウ</t>
    </rPh>
    <phoneticPr fontId="4"/>
  </si>
  <si>
    <t>（１）営農類型</t>
    <rPh sb="3" eb="5">
      <t>エイノウ</t>
    </rPh>
    <rPh sb="5" eb="7">
      <t>ルイケイ</t>
    </rPh>
    <phoneticPr fontId="4"/>
  </si>
  <si>
    <t>えんどう（スナップ：露地）</t>
    <rPh sb="10" eb="12">
      <t>ロジ</t>
    </rPh>
    <phoneticPr fontId="4"/>
  </si>
  <si>
    <t>（１）生産</t>
    <rPh sb="3" eb="5">
      <t>セイサン</t>
    </rPh>
    <phoneticPr fontId="4"/>
  </si>
  <si>
    <t>種　別</t>
    <rPh sb="0" eb="1">
      <t>シュ</t>
    </rPh>
    <rPh sb="2" eb="3">
      <t>ベツ</t>
    </rPh>
    <phoneticPr fontId="4"/>
  </si>
  <si>
    <t>（３）農用地及び農業生産施設</t>
    <rPh sb="3" eb="6">
      <t>ノウヨウチ</t>
    </rPh>
    <rPh sb="6" eb="7">
      <t>オヨ</t>
    </rPh>
    <rPh sb="8" eb="10">
      <t>ノウギョウ</t>
    </rPh>
    <rPh sb="10" eb="12">
      <t>セイサン</t>
    </rPh>
    <rPh sb="12" eb="14">
      <t>シセツ</t>
    </rPh>
    <phoneticPr fontId="4"/>
  </si>
  <si>
    <t>□複合経営</t>
    <rPh sb="1" eb="3">
      <t>フクゴウ</t>
    </rPh>
    <rPh sb="3" eb="5">
      <t>ケイエイ</t>
    </rPh>
    <phoneticPr fontId="4"/>
  </si>
  <si>
    <t>現状</t>
    <rPh sb="0" eb="2">
      <t>ゲンジョウ</t>
    </rPh>
    <phoneticPr fontId="4"/>
  </si>
  <si>
    <t>万円</t>
    <rPh sb="0" eb="2">
      <t>マンエン</t>
    </rPh>
    <phoneticPr fontId="4"/>
  </si>
  <si>
    <t>（２）農畜産物の加工・販売その他の
　関連・附帯事業（売上げ）</t>
  </si>
  <si>
    <t>主たる従事者の人数</t>
    <rPh sb="0" eb="1">
      <t>シュ</t>
    </rPh>
    <rPh sb="3" eb="6">
      <t>ジュウジシャ</t>
    </rPh>
    <rPh sb="7" eb="9">
      <t>ニンズウ</t>
    </rPh>
    <phoneticPr fontId="4"/>
  </si>
  <si>
    <t>主たる従事者１人
当たりの年間所得</t>
    <rPh sb="0" eb="1">
      <t>シュ</t>
    </rPh>
    <rPh sb="3" eb="6">
      <t>ジュウジシャ</t>
    </rPh>
    <rPh sb="7" eb="8">
      <t>ニン</t>
    </rPh>
    <rPh sb="9" eb="10">
      <t>ア</t>
    </rPh>
    <rPh sb="13" eb="15">
      <t>ネンカン</t>
    </rPh>
    <rPh sb="15" eb="17">
      <t>ショトク</t>
    </rPh>
    <phoneticPr fontId="4"/>
  </si>
  <si>
    <t>なす（促成）</t>
    <rPh sb="3" eb="5">
      <t>ソクセイ</t>
    </rPh>
    <phoneticPr fontId="4"/>
  </si>
  <si>
    <t>現状</t>
  </si>
  <si>
    <t>たまねぎ（早出し）</t>
    <rPh sb="5" eb="6">
      <t>ハヤ</t>
    </rPh>
    <rPh sb="6" eb="7">
      <t>ダ</t>
    </rPh>
    <phoneticPr fontId="4"/>
  </si>
  <si>
    <t>事  業  内　容</t>
    <rPh sb="6" eb="7">
      <t>ウチ</t>
    </rPh>
    <rPh sb="8" eb="9">
      <t>カタチ</t>
    </rPh>
    <phoneticPr fontId="4"/>
  </si>
  <si>
    <t>臨時雇用（年）</t>
    <rPh sb="0" eb="2">
      <t>リンジ</t>
    </rPh>
    <rPh sb="2" eb="4">
      <t>コヨウ</t>
    </rPh>
    <rPh sb="5" eb="6">
      <t>ネン</t>
    </rPh>
    <phoneticPr fontId="4"/>
  </si>
  <si>
    <t>（②「（３）農用地及び農業生産施設」に記載しているものは記載不要。）</t>
  </si>
  <si>
    <t>作目・部門名
（耕　　種）</t>
    <rPh sb="8" eb="9">
      <t>コウ</t>
    </rPh>
    <rPh sb="11" eb="12">
      <t>タネ</t>
    </rPh>
    <phoneticPr fontId="4"/>
  </si>
  <si>
    <t>作目・部門名
（畜　　産）</t>
    <rPh sb="8" eb="9">
      <t>チク</t>
    </rPh>
    <rPh sb="11" eb="12">
      <t>サン</t>
    </rPh>
    <phoneticPr fontId="4"/>
  </si>
  <si>
    <t>年間所得</t>
    <rPh sb="0" eb="2">
      <t>ネンカン</t>
    </rPh>
    <rPh sb="2" eb="4">
      <t>ショトク</t>
    </rPh>
    <phoneticPr fontId="4"/>
  </si>
  <si>
    <t>建物及びその附属設備、構築物並びにソフトウェア等を記載する。</t>
    <rPh sb="23" eb="24">
      <t>トウ</t>
    </rPh>
    <phoneticPr fontId="4"/>
  </si>
  <si>
    <t>みかん早生温州（SS)</t>
    <rPh sb="3" eb="5">
      <t>ワセ</t>
    </rPh>
    <rPh sb="5" eb="7">
      <t>ウンシュウ</t>
    </rPh>
    <phoneticPr fontId="4"/>
  </si>
  <si>
    <t>□酪  農 □肉用牛 □養  豚 □養  鶏 □養　蚕 □その他の畜産（　　　　　）</t>
  </si>
  <si>
    <t>人</t>
    <rPh sb="0" eb="1">
      <t>ヒト</t>
    </rPh>
    <phoneticPr fontId="4"/>
  </si>
  <si>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4"/>
  </si>
  <si>
    <t>常時雇（年間）</t>
  </si>
  <si>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4"/>
  </si>
  <si>
    <t>□施設野菜 □果樹類  □花き・花木　□その他の作物（　　　）</t>
  </si>
  <si>
    <t>現　状</t>
  </si>
  <si>
    <t>年間労働時間</t>
    <rPh sb="0" eb="2">
      <t>ネンカン</t>
    </rPh>
    <rPh sb="2" eb="4">
      <t>ロウドウ</t>
    </rPh>
    <rPh sb="4" eb="6">
      <t>ジカン</t>
    </rPh>
    <phoneticPr fontId="4"/>
  </si>
  <si>
    <t>③生産方式の合理化に関する現状と目標・措置</t>
    <rPh sb="1" eb="3">
      <t>セイサン</t>
    </rPh>
    <rPh sb="3" eb="5">
      <t>ホウシキ</t>
    </rPh>
    <rPh sb="10" eb="11">
      <t>カン</t>
    </rPh>
    <rPh sb="13" eb="15">
      <t>ゲンジョウ</t>
    </rPh>
    <rPh sb="16" eb="18">
      <t>モクヒョウ</t>
    </rPh>
    <rPh sb="19" eb="21">
      <t>ソチ</t>
    </rPh>
    <phoneticPr fontId="4"/>
  </si>
  <si>
    <t>（参考）経営の構成</t>
    <rPh sb="1" eb="3">
      <t>サンコウ</t>
    </rPh>
    <phoneticPr fontId="4"/>
  </si>
  <si>
    <t>単位</t>
    <rPh sb="0" eb="2">
      <t>タンイ</t>
    </rPh>
    <phoneticPr fontId="4"/>
  </si>
  <si>
    <t>人</t>
  </si>
  <si>
    <t>その他</t>
  </si>
  <si>
    <t>（１）構成員・役員</t>
    <rPh sb="3" eb="4">
      <t>カマエ</t>
    </rPh>
    <rPh sb="4" eb="5">
      <t>シゲル</t>
    </rPh>
    <rPh sb="5" eb="6">
      <t>イン</t>
    </rPh>
    <rPh sb="7" eb="9">
      <t>ヤクイン</t>
    </rPh>
    <phoneticPr fontId="4"/>
  </si>
  <si>
    <t>主たる
従事者</t>
    <rPh sb="0" eb="1">
      <t>シュ</t>
    </rPh>
    <rPh sb="4" eb="7">
      <t>ジュウジシャ</t>
    </rPh>
    <phoneticPr fontId="4"/>
  </si>
  <si>
    <r>
      <rPr>
        <sz val="12"/>
        <color auto="1"/>
        <rFont val="ＭＳ 明朝"/>
      </rPr>
      <t xml:space="preserve">氏    名
</t>
    </r>
    <r>
      <rPr>
        <sz val="9"/>
        <color auto="1"/>
        <rFont val="ＭＳ 明朝"/>
      </rPr>
      <t>(法人経営にあっては役員の氏名）</t>
    </r>
  </si>
  <si>
    <r>
      <t>飼養頭数</t>
    </r>
    <r>
      <rPr>
        <sz val="9"/>
        <color auto="1"/>
        <rFont val="ＭＳ 明朝"/>
      </rPr>
      <t>（頭、羽）</t>
    </r>
  </si>
  <si>
    <t>年齢</t>
  </si>
  <si>
    <t>現　状
(a)</t>
    <rPh sb="0" eb="1">
      <t>ウツツ</t>
    </rPh>
    <rPh sb="2" eb="3">
      <t>ジョウ</t>
    </rPh>
    <phoneticPr fontId="4"/>
  </si>
  <si>
    <t>性別</t>
  </si>
  <si>
    <t>代表者との続柄(法人経営にあっては役職)</t>
  </si>
  <si>
    <t>（２）雇  用  者</t>
  </si>
  <si>
    <t>夏秋ぎく6月出荷</t>
    <rPh sb="0" eb="1">
      <t>ナツ</t>
    </rPh>
    <rPh sb="1" eb="2">
      <t>アキ</t>
    </rPh>
    <rPh sb="5" eb="6">
      <t>ガツ</t>
    </rPh>
    <rPh sb="6" eb="8">
      <t>シュッカ</t>
    </rPh>
    <phoneticPr fontId="4"/>
  </si>
  <si>
    <t>実 人 数</t>
  </si>
  <si>
    <t>時間</t>
    <rPh sb="0" eb="2">
      <t>ジカン</t>
    </rPh>
    <phoneticPr fontId="4"/>
  </si>
  <si>
    <t>見通し</t>
  </si>
  <si>
    <t>見通し</t>
    <rPh sb="0" eb="2">
      <t>ミトオ</t>
    </rPh>
    <phoneticPr fontId="4"/>
  </si>
  <si>
    <t>延べ人数</t>
  </si>
  <si>
    <t>数量</t>
    <rPh sb="0" eb="2">
      <t>スウリョウ</t>
    </rPh>
    <phoneticPr fontId="4"/>
  </si>
  <si>
    <t>すいか（早熟）</t>
    <rPh sb="4" eb="6">
      <t>ソウジュク</t>
    </rPh>
    <phoneticPr fontId="4"/>
  </si>
  <si>
    <t>にんじん（春）</t>
    <rPh sb="5" eb="6">
      <t>ハル</t>
    </rPh>
    <phoneticPr fontId="4"/>
  </si>
  <si>
    <t>備考</t>
    <rPh sb="0" eb="2">
      <t>ビコウ</t>
    </rPh>
    <phoneticPr fontId="4"/>
  </si>
  <si>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4"/>
  </si>
  <si>
    <t>葉たばこ（第１黄色種）</t>
    <rPh sb="0" eb="1">
      <t>ハ</t>
    </rPh>
    <rPh sb="5" eb="6">
      <t>ダイ</t>
    </rPh>
    <rPh sb="7" eb="9">
      <t>キイロ</t>
    </rPh>
    <rPh sb="9" eb="10">
      <t>シュ</t>
    </rPh>
    <phoneticPr fontId="4"/>
  </si>
  <si>
    <t>年間農業
従事時間</t>
    <rPh sb="7" eb="9">
      <t>ジカン</t>
    </rPh>
    <phoneticPr fontId="4"/>
  </si>
  <si>
    <t>規模拡大</t>
    <rPh sb="0" eb="2">
      <t>キボ</t>
    </rPh>
    <rPh sb="2" eb="4">
      <t>カクダイ</t>
    </rPh>
    <phoneticPr fontId="4"/>
  </si>
  <si>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4"/>
  </si>
  <si>
    <t>生産量</t>
    <rPh sb="0" eb="3">
      <t>セイサンリョウ</t>
    </rPh>
    <phoneticPr fontId="4"/>
  </si>
  <si>
    <t>ほおずき</t>
  </si>
  <si>
    <t xml:space="preserve">□稲作 □麦類作 □雑穀・いも類・豆類 □工芸農作物 □露地野菜 </t>
    <rPh sb="1" eb="3">
      <t>イナサク</t>
    </rPh>
    <rPh sb="5" eb="7">
      <t>ムギルイ</t>
    </rPh>
    <rPh sb="7" eb="8">
      <t>サク</t>
    </rPh>
    <phoneticPr fontId="4"/>
  </si>
  <si>
    <t>平成２６年</t>
  </si>
  <si>
    <t>　　　　　　　　　　　</t>
  </si>
  <si>
    <t>㎡</t>
  </si>
  <si>
    <t>経 営 面 積 合 計</t>
  </si>
  <si>
    <t>①農業経営体の営農活動の現状及び目標</t>
    <rPh sb="12" eb="14">
      <t>ゲンジョウ</t>
    </rPh>
    <rPh sb="14" eb="15">
      <t>オヨ</t>
    </rPh>
    <rPh sb="16" eb="18">
      <t>モクヒョウ</t>
    </rPh>
    <phoneticPr fontId="4"/>
  </si>
  <si>
    <t>②農業経営の規模拡大に関する現状及び目標</t>
    <rPh sb="8" eb="10">
      <t>カクダイ</t>
    </rPh>
    <rPh sb="14" eb="16">
      <t>ゲンジョウ</t>
    </rPh>
    <rPh sb="16" eb="17">
      <t>オヨ</t>
    </rPh>
    <phoneticPr fontId="4"/>
  </si>
  <si>
    <t>養豚</t>
    <rPh sb="0" eb="2">
      <t>ヨウトン</t>
    </rPh>
    <phoneticPr fontId="4"/>
  </si>
  <si>
    <t>ア農用地</t>
    <rPh sb="1" eb="4">
      <t>ノウヨウチ</t>
    </rPh>
    <phoneticPr fontId="4"/>
  </si>
  <si>
    <t>イ農業生産施設</t>
    <rPh sb="1" eb="3">
      <t>ノウギョウ</t>
    </rPh>
    <rPh sb="3" eb="5">
      <t>セイサン</t>
    </rPh>
    <rPh sb="5" eb="7">
      <t>シセツ</t>
    </rPh>
    <phoneticPr fontId="4"/>
  </si>
  <si>
    <t>夏秋ぎく9月出荷</t>
    <rPh sb="0" eb="1">
      <t>ナツ</t>
    </rPh>
    <rPh sb="1" eb="2">
      <t>アキ</t>
    </rPh>
    <rPh sb="5" eb="6">
      <t>ガツ</t>
    </rPh>
    <rPh sb="6" eb="8">
      <t>シュッカ</t>
    </rPh>
    <phoneticPr fontId="4"/>
  </si>
  <si>
    <t>④経営管理の合理化に関する現状と目標・措置</t>
  </si>
  <si>
    <t>⑤農業従事の態様の改善に関する現状と目標・措置</t>
  </si>
  <si>
    <t>すいか（半促成）</t>
    <rPh sb="4" eb="5">
      <t>ハン</t>
    </rPh>
    <rPh sb="5" eb="7">
      <t>ソクセイ</t>
    </rPh>
    <phoneticPr fontId="4"/>
  </si>
  <si>
    <t>露地びわ「なつたより」</t>
    <rPh sb="0" eb="2">
      <t>ロジ</t>
    </rPh>
    <phoneticPr fontId="4"/>
  </si>
  <si>
    <t>氏名</t>
    <rPh sb="0" eb="2">
      <t>シメイ</t>
    </rPh>
    <phoneticPr fontId="4"/>
  </si>
  <si>
    <t>住　　　　所</t>
    <rPh sb="0" eb="6">
      <t>ジュウショ</t>
    </rPh>
    <phoneticPr fontId="4"/>
  </si>
  <si>
    <t>目標とする営農類型</t>
    <rPh sb="0" eb="2">
      <t>モクヒョウ</t>
    </rPh>
    <rPh sb="5" eb="7">
      <t>エイノウ</t>
    </rPh>
    <rPh sb="7" eb="9">
      <t>ルイケイ</t>
    </rPh>
    <phoneticPr fontId="4"/>
  </si>
  <si>
    <t>年　齢</t>
    <rPh sb="0" eb="3">
      <t>ネンレイ</t>
    </rPh>
    <phoneticPr fontId="4"/>
  </si>
  <si>
    <t>経営改善の方向概要</t>
    <rPh sb="0" eb="2">
      <t>ケイエイ</t>
    </rPh>
    <rPh sb="2" eb="4">
      <t>カイゼン</t>
    </rPh>
    <rPh sb="5" eb="7">
      <t>ホウコウ</t>
    </rPh>
    <rPh sb="7" eb="9">
      <t>ガイヨウ</t>
    </rPh>
    <phoneticPr fontId="4"/>
  </si>
  <si>
    <t>kg</t>
  </si>
  <si>
    <t>いちじく（無加温）</t>
    <rPh sb="5" eb="6">
      <t>ム</t>
    </rPh>
    <rPh sb="6" eb="8">
      <t>カオン</t>
    </rPh>
    <phoneticPr fontId="4"/>
  </si>
  <si>
    <t>生産方式の合理化</t>
    <rPh sb="0" eb="2">
      <t>セイサン</t>
    </rPh>
    <rPh sb="2" eb="4">
      <t>ホウシキ</t>
    </rPh>
    <rPh sb="5" eb="8">
      <t>ゴウリカ</t>
    </rPh>
    <phoneticPr fontId="4"/>
  </si>
  <si>
    <t>経営管理の合理化</t>
    <rPh sb="0" eb="2">
      <t>ケイエイ</t>
    </rPh>
    <rPh sb="2" eb="4">
      <t>カンリ</t>
    </rPh>
    <rPh sb="5" eb="8">
      <t>ゴウリカ</t>
    </rPh>
    <phoneticPr fontId="4"/>
  </si>
  <si>
    <t>農業従事の態様等の改善</t>
    <rPh sb="0" eb="2">
      <t>ノウギョウ</t>
    </rPh>
    <rPh sb="2" eb="4">
      <t>ジュウジ</t>
    </rPh>
    <rPh sb="5" eb="7">
      <t>タイヨウ</t>
    </rPh>
    <rPh sb="7" eb="8">
      <t>トウ</t>
    </rPh>
    <rPh sb="9" eb="11">
      <t>カイゼン</t>
    </rPh>
    <phoneticPr fontId="4"/>
  </si>
  <si>
    <t>農業経営規模拡大に関する目標</t>
    <rPh sb="0" eb="2">
      <t>ノウギョウ</t>
    </rPh>
    <rPh sb="2" eb="4">
      <t>ケイエイ</t>
    </rPh>
    <rPh sb="4" eb="6">
      <t>キボ</t>
    </rPh>
    <rPh sb="6" eb="8">
      <t>カクダイ</t>
    </rPh>
    <rPh sb="9" eb="10">
      <t>カン</t>
    </rPh>
    <rPh sb="12" eb="14">
      <t>モクヒョウ</t>
    </rPh>
    <phoneticPr fontId="4"/>
  </si>
  <si>
    <t>いちご（さちのか：夜冷）</t>
    <rPh sb="9" eb="10">
      <t>ヤ</t>
    </rPh>
    <rPh sb="10" eb="11">
      <t>レイ</t>
    </rPh>
    <phoneticPr fontId="4"/>
  </si>
  <si>
    <t>作目・部門名</t>
    <rPh sb="0" eb="2">
      <t>サクモク</t>
    </rPh>
    <rPh sb="3" eb="5">
      <t>ブモン</t>
    </rPh>
    <rPh sb="5" eb="6">
      <t>メイ</t>
    </rPh>
    <phoneticPr fontId="4"/>
  </si>
  <si>
    <t>農業労働力（全員）</t>
    <rPh sb="0" eb="2">
      <t>ノウギョウ</t>
    </rPh>
    <rPh sb="2" eb="5">
      <t>ロウドウリョク</t>
    </rPh>
    <rPh sb="6" eb="8">
      <t>ゼンイン</t>
    </rPh>
    <phoneticPr fontId="4"/>
  </si>
  <si>
    <t>年齢</t>
    <rPh sb="0" eb="2">
      <t>ネンレイ</t>
    </rPh>
    <phoneticPr fontId="4"/>
  </si>
  <si>
    <t>作目が無い場合は下記に追加することができる。</t>
    <rPh sb="0" eb="2">
      <t>サクモク</t>
    </rPh>
    <rPh sb="3" eb="4">
      <t>ナ</t>
    </rPh>
    <rPh sb="5" eb="7">
      <t>バアイ</t>
    </rPh>
    <rPh sb="8" eb="10">
      <t>カキ</t>
    </rPh>
    <rPh sb="11" eb="13">
      <t>ツイカ</t>
    </rPh>
    <phoneticPr fontId="4"/>
  </si>
  <si>
    <t>秋ぎく10月出荷</t>
    <rPh sb="0" eb="1">
      <t>アキ</t>
    </rPh>
    <rPh sb="5" eb="6">
      <t>ガツ</t>
    </rPh>
    <rPh sb="6" eb="8">
      <t>シュッカ</t>
    </rPh>
    <phoneticPr fontId="4"/>
  </si>
  <si>
    <t>メロン（ネットメロン夏作）</t>
    <rPh sb="10" eb="12">
      <t>ナツサク</t>
    </rPh>
    <phoneticPr fontId="4"/>
  </si>
  <si>
    <t>経営主との続柄等</t>
    <rPh sb="0" eb="2">
      <t>ケイエイ</t>
    </rPh>
    <rPh sb="2" eb="3">
      <t>ヌシ</t>
    </rPh>
    <rPh sb="5" eb="7">
      <t>ツヅキガラ</t>
    </rPh>
    <rPh sb="7" eb="8">
      <t>トウ</t>
    </rPh>
    <phoneticPr fontId="4"/>
  </si>
  <si>
    <t>しょうが（半促成）</t>
    <rPh sb="5" eb="6">
      <t>ハン</t>
    </rPh>
    <rPh sb="6" eb="8">
      <t>ソクセイ</t>
    </rPh>
    <phoneticPr fontId="4"/>
  </si>
  <si>
    <t>常時雇用（年）</t>
    <rPh sb="0" eb="2">
      <t>ジョウジ</t>
    </rPh>
    <rPh sb="2" eb="4">
      <t>コヨウ</t>
    </rPh>
    <rPh sb="5" eb="6">
      <t>ネン</t>
    </rPh>
    <phoneticPr fontId="4"/>
  </si>
  <si>
    <t>実人数</t>
    <rPh sb="0" eb="1">
      <t>ジツ</t>
    </rPh>
    <rPh sb="1" eb="3">
      <t>ニンズウ</t>
    </rPh>
    <phoneticPr fontId="4"/>
  </si>
  <si>
    <t>人</t>
    <rPh sb="0" eb="1">
      <t>ニン</t>
    </rPh>
    <phoneticPr fontId="4"/>
  </si>
  <si>
    <t>合計</t>
    <rPh sb="0" eb="2">
      <t>ゴウケイ</t>
    </rPh>
    <phoneticPr fontId="4"/>
  </si>
  <si>
    <t>※</t>
  </si>
  <si>
    <t>作目は、下記の作目名を記入すること（作目名が違うと計算できない）</t>
    <rPh sb="0" eb="2">
      <t>サクモク</t>
    </rPh>
    <rPh sb="4" eb="6">
      <t>カキ</t>
    </rPh>
    <rPh sb="7" eb="9">
      <t>サクモク</t>
    </rPh>
    <rPh sb="9" eb="10">
      <t>メイ</t>
    </rPh>
    <rPh sb="11" eb="13">
      <t>キニュウ</t>
    </rPh>
    <rPh sb="18" eb="20">
      <t>サクモク</t>
    </rPh>
    <rPh sb="20" eb="21">
      <t>メイ</t>
    </rPh>
    <rPh sb="22" eb="23">
      <t>チガ</t>
    </rPh>
    <rPh sb="25" eb="27">
      <t>ケイサン</t>
    </rPh>
    <phoneticPr fontId="4"/>
  </si>
  <si>
    <t>黄色の部分は計算式が入っているため記入は不要</t>
    <rPh sb="0" eb="2">
      <t>キイロ</t>
    </rPh>
    <rPh sb="3" eb="5">
      <t>ブブン</t>
    </rPh>
    <rPh sb="6" eb="8">
      <t>ケイサン</t>
    </rPh>
    <rPh sb="8" eb="9">
      <t>シキ</t>
    </rPh>
    <rPh sb="10" eb="11">
      <t>ハイ</t>
    </rPh>
    <rPh sb="17" eb="19">
      <t>キニュウ</t>
    </rPh>
    <rPh sb="20" eb="22">
      <t>フヨウ</t>
    </rPh>
    <phoneticPr fontId="4"/>
  </si>
  <si>
    <t>経営改善の方向概要の欄は、該当がある場合のみ○を記入すること。</t>
    <rPh sb="0" eb="2">
      <t>ケイエイ</t>
    </rPh>
    <rPh sb="2" eb="4">
      <t>カイゼン</t>
    </rPh>
    <rPh sb="5" eb="7">
      <t>ホウコウ</t>
    </rPh>
    <rPh sb="7" eb="9">
      <t>ガイヨウ</t>
    </rPh>
    <rPh sb="10" eb="11">
      <t>ラン</t>
    </rPh>
    <rPh sb="13" eb="15">
      <t>ガイトウ</t>
    </rPh>
    <rPh sb="18" eb="20">
      <t>バアイ</t>
    </rPh>
    <rPh sb="24" eb="26">
      <t>キニュウ</t>
    </rPh>
    <phoneticPr fontId="4"/>
  </si>
  <si>
    <t>なし（幸水：露地、無袋）</t>
    <rPh sb="3" eb="4">
      <t>コウ</t>
    </rPh>
    <rPh sb="4" eb="5">
      <t>スイ</t>
    </rPh>
    <rPh sb="6" eb="8">
      <t>ロジ</t>
    </rPh>
    <rPh sb="9" eb="10">
      <t>ム</t>
    </rPh>
    <rPh sb="10" eb="11">
      <t>フクロ</t>
    </rPh>
    <phoneticPr fontId="4"/>
  </si>
  <si>
    <t>単位所得</t>
  </si>
  <si>
    <t>単位：円</t>
    <rPh sb="0" eb="2">
      <t>タンイ</t>
    </rPh>
    <rPh sb="3" eb="4">
      <t>エン</t>
    </rPh>
    <phoneticPr fontId="4"/>
  </si>
  <si>
    <t>31年</t>
    <rPh sb="2" eb="3">
      <t>ネン</t>
    </rPh>
    <phoneticPr fontId="4"/>
  </si>
  <si>
    <t>26年</t>
    <rPh sb="2" eb="3">
      <t>ネン</t>
    </rPh>
    <phoneticPr fontId="4"/>
  </si>
  <si>
    <t>作物名</t>
  </si>
  <si>
    <t>平成３１年</t>
  </si>
  <si>
    <t>Ｈ31／Ｈ26</t>
  </si>
  <si>
    <t>農業所得</t>
    <rPh sb="0" eb="2">
      <t>ノウギョウ</t>
    </rPh>
    <rPh sb="2" eb="4">
      <t>ショトク</t>
    </rPh>
    <phoneticPr fontId="4"/>
  </si>
  <si>
    <t>生産量</t>
    <rPh sb="0" eb="2">
      <t>セイサン</t>
    </rPh>
    <rPh sb="2" eb="3">
      <t>リョウ</t>
    </rPh>
    <phoneticPr fontId="4"/>
  </si>
  <si>
    <t>ひまわり</t>
  </si>
  <si>
    <t>手取単価</t>
    <rPh sb="0" eb="2">
      <t>テド</t>
    </rPh>
    <rPh sb="2" eb="4">
      <t>タンカ</t>
    </rPh>
    <phoneticPr fontId="4"/>
  </si>
  <si>
    <t>みかん極早生温州（動噴）</t>
    <rPh sb="3" eb="4">
      <t>ゴク</t>
    </rPh>
    <rPh sb="4" eb="6">
      <t>ワセ</t>
    </rPh>
    <rPh sb="6" eb="8">
      <t>ウンシュウ</t>
    </rPh>
    <rPh sb="9" eb="10">
      <t>ドウ</t>
    </rPh>
    <rPh sb="10" eb="11">
      <t>フン</t>
    </rPh>
    <phoneticPr fontId="4"/>
  </si>
  <si>
    <t>所得率</t>
    <rPh sb="0" eb="2">
      <t>ショトク</t>
    </rPh>
    <rPh sb="2" eb="3">
      <t>リツ</t>
    </rPh>
    <phoneticPr fontId="4"/>
  </si>
  <si>
    <t>アスパラガス</t>
  </si>
  <si>
    <t>茶（専業-乗用型）</t>
    <rPh sb="0" eb="1">
      <t>チャ</t>
    </rPh>
    <rPh sb="2" eb="4">
      <t>センギョウ</t>
    </rPh>
    <rPh sb="5" eb="7">
      <t>ジョウヨウ</t>
    </rPh>
    <rPh sb="7" eb="8">
      <t>ガタ</t>
    </rPh>
    <phoneticPr fontId="4"/>
  </si>
  <si>
    <t>いちご（ゆめのか：株冷・高設）</t>
    <rPh sb="9" eb="10">
      <t>カブ</t>
    </rPh>
    <rPh sb="10" eb="11">
      <t>レイ</t>
    </rPh>
    <rPh sb="12" eb="14">
      <t>コウセツ</t>
    </rPh>
    <phoneticPr fontId="4"/>
  </si>
  <si>
    <t>いちご（ゆめのか：普通・高設）</t>
    <rPh sb="9" eb="11">
      <t>フツウ</t>
    </rPh>
    <phoneticPr fontId="4"/>
  </si>
  <si>
    <t>いんげん（抑制）</t>
    <rPh sb="5" eb="7">
      <t>ヨクセイ</t>
    </rPh>
    <phoneticPr fontId="4"/>
  </si>
  <si>
    <t>いちご（ゆめのか：株冷・地床）</t>
    <rPh sb="9" eb="10">
      <t>カブ</t>
    </rPh>
    <rPh sb="10" eb="11">
      <t>レイ</t>
    </rPh>
    <rPh sb="12" eb="13">
      <t>ジ</t>
    </rPh>
    <rPh sb="13" eb="14">
      <t>ユカ</t>
    </rPh>
    <phoneticPr fontId="4"/>
  </si>
  <si>
    <t>みかん不知火等（動噴）</t>
    <rPh sb="3" eb="6">
      <t>シラヌヒ</t>
    </rPh>
    <rPh sb="6" eb="7">
      <t>トウ</t>
    </rPh>
    <rPh sb="8" eb="9">
      <t>ドウ</t>
    </rPh>
    <rPh sb="9" eb="10">
      <t>フン</t>
    </rPh>
    <phoneticPr fontId="4"/>
  </si>
  <si>
    <t>いちご（ゆめのか：普通・地床）</t>
    <rPh sb="9" eb="11">
      <t>フツウ</t>
    </rPh>
    <rPh sb="12" eb="13">
      <t>ジ</t>
    </rPh>
    <rPh sb="13" eb="14">
      <t>ユカ</t>
    </rPh>
    <phoneticPr fontId="4"/>
  </si>
  <si>
    <t>にら（促成無加温）</t>
    <rPh sb="3" eb="5">
      <t>ソクセイ</t>
    </rPh>
    <rPh sb="5" eb="8">
      <t>ムカオン</t>
    </rPh>
    <phoneticPr fontId="4"/>
  </si>
  <si>
    <t>レタス（年明けどり）</t>
    <rPh sb="4" eb="6">
      <t>トシア</t>
    </rPh>
    <phoneticPr fontId="4"/>
  </si>
  <si>
    <t>いちじく（露地）</t>
    <rPh sb="5" eb="7">
      <t>ロジ</t>
    </rPh>
    <phoneticPr fontId="4"/>
  </si>
  <si>
    <t>びわ（露地：動噴防除）</t>
    <rPh sb="3" eb="5">
      <t>ロジ</t>
    </rPh>
    <rPh sb="6" eb="7">
      <t>ドウ</t>
    </rPh>
    <rPh sb="7" eb="8">
      <t>フン</t>
    </rPh>
    <rPh sb="8" eb="10">
      <t>ボウジョ</t>
    </rPh>
    <phoneticPr fontId="4"/>
  </si>
  <si>
    <t>いんげん（半促成）</t>
    <rPh sb="5" eb="6">
      <t>ハン</t>
    </rPh>
    <rPh sb="6" eb="8">
      <t>ソクセイ</t>
    </rPh>
    <phoneticPr fontId="4"/>
  </si>
  <si>
    <t>玉ねぎ（加工・業務用）</t>
    <rPh sb="0" eb="1">
      <t>タマ</t>
    </rPh>
    <rPh sb="4" eb="6">
      <t>カコウ</t>
    </rPh>
    <rPh sb="7" eb="10">
      <t>ギョウムヨウ</t>
    </rPh>
    <phoneticPr fontId="4"/>
  </si>
  <si>
    <t>えんどう（スナップ：半促成）</t>
    <rPh sb="10" eb="11">
      <t>ハン</t>
    </rPh>
    <rPh sb="11" eb="13">
      <t>ソクセイ</t>
    </rPh>
    <phoneticPr fontId="4"/>
  </si>
  <si>
    <t>えんどう（スナップ：ハウス）</t>
  </si>
  <si>
    <t>R9年目標
（耕　種）</t>
    <rPh sb="2" eb="3">
      <t>ネン</t>
    </rPh>
    <rPh sb="3" eb="5">
      <t>モクヒョウ</t>
    </rPh>
    <rPh sb="7" eb="8">
      <t>コウ</t>
    </rPh>
    <rPh sb="9" eb="10">
      <t>タネ</t>
    </rPh>
    <phoneticPr fontId="4"/>
  </si>
  <si>
    <t>オクラ</t>
  </si>
  <si>
    <t>カーネーション（周年）</t>
    <rPh sb="8" eb="10">
      <t>シュウネン</t>
    </rPh>
    <phoneticPr fontId="4"/>
  </si>
  <si>
    <t>肥育牛（黒毛）</t>
    <rPh sb="0" eb="2">
      <t>ヒイク</t>
    </rPh>
    <rPh sb="2" eb="3">
      <t>ギュウ</t>
    </rPh>
    <rPh sb="4" eb="6">
      <t>クロゲ</t>
    </rPh>
    <phoneticPr fontId="4"/>
  </si>
  <si>
    <t>本</t>
    <rPh sb="0" eb="1">
      <t>ホン</t>
    </rPh>
    <phoneticPr fontId="4"/>
  </si>
  <si>
    <t>ガーベラ（周年）</t>
    <rPh sb="5" eb="7">
      <t>シュウネン</t>
    </rPh>
    <phoneticPr fontId="4"/>
  </si>
  <si>
    <t>かぼちゃ（早熟）</t>
    <rPh sb="5" eb="7">
      <t>ソウジュク</t>
    </rPh>
    <phoneticPr fontId="4"/>
  </si>
  <si>
    <t>かぼちゃ（早熟：春）</t>
    <rPh sb="5" eb="7">
      <t>ソウジュク</t>
    </rPh>
    <rPh sb="8" eb="9">
      <t>ハル</t>
    </rPh>
    <phoneticPr fontId="4"/>
  </si>
  <si>
    <t>みかん不知火（無加温）</t>
    <rPh sb="3" eb="6">
      <t>シラヌイ</t>
    </rPh>
    <rPh sb="7" eb="8">
      <t>ム</t>
    </rPh>
    <rPh sb="8" eb="10">
      <t>カオン</t>
    </rPh>
    <phoneticPr fontId="4"/>
  </si>
  <si>
    <t>かぼちゃ（抑制）</t>
    <rPh sb="5" eb="7">
      <t>ヨクセイ</t>
    </rPh>
    <phoneticPr fontId="4"/>
  </si>
  <si>
    <t>ぶどう（巨峰：無加温）</t>
    <rPh sb="4" eb="6">
      <t>キョホウ</t>
    </rPh>
    <rPh sb="7" eb="10">
      <t>ムカオン</t>
    </rPh>
    <phoneticPr fontId="4"/>
  </si>
  <si>
    <t>キウイフルーツ</t>
  </si>
  <si>
    <t>みかんせとか（加温）</t>
    <rPh sb="7" eb="9">
      <t>カオン</t>
    </rPh>
    <phoneticPr fontId="4"/>
  </si>
  <si>
    <t>秋ぎく11・3月出荷（2度切り）</t>
    <rPh sb="0" eb="1">
      <t>アキ</t>
    </rPh>
    <rPh sb="7" eb="8">
      <t>ガツ</t>
    </rPh>
    <rPh sb="8" eb="10">
      <t>シュッカ</t>
    </rPh>
    <rPh sb="12" eb="13">
      <t>ド</t>
    </rPh>
    <rPh sb="13" eb="14">
      <t>ギ</t>
    </rPh>
    <phoneticPr fontId="4"/>
  </si>
  <si>
    <t>秋ぎく1・5月出荷（2度切り）</t>
    <rPh sb="0" eb="1">
      <t>アキ</t>
    </rPh>
    <rPh sb="6" eb="7">
      <t>ガツ</t>
    </rPh>
    <rPh sb="7" eb="9">
      <t>シュッカ</t>
    </rPh>
    <rPh sb="11" eb="12">
      <t>ド</t>
    </rPh>
    <rPh sb="12" eb="13">
      <t>ギ</t>
    </rPh>
    <phoneticPr fontId="4"/>
  </si>
  <si>
    <t>秋ぎく2月出荷</t>
    <rPh sb="0" eb="1">
      <t>アキ</t>
    </rPh>
    <rPh sb="4" eb="5">
      <t>ガツ</t>
    </rPh>
    <rPh sb="5" eb="7">
      <t>シュッカ</t>
    </rPh>
    <phoneticPr fontId="4"/>
  </si>
  <si>
    <t>秋ぎく3月出荷</t>
    <rPh sb="0" eb="1">
      <t>アキ</t>
    </rPh>
    <rPh sb="4" eb="5">
      <t>ガツ</t>
    </rPh>
    <rPh sb="5" eb="7">
      <t>シュッカ</t>
    </rPh>
    <phoneticPr fontId="4"/>
  </si>
  <si>
    <t>秋ぎく11月出荷</t>
    <rPh sb="0" eb="1">
      <t>アキ</t>
    </rPh>
    <rPh sb="5" eb="6">
      <t>ガツ</t>
    </rPh>
    <rPh sb="6" eb="8">
      <t>シュッカ</t>
    </rPh>
    <phoneticPr fontId="4"/>
  </si>
  <si>
    <t>ぶどう（巨峰：露地）</t>
    <rPh sb="4" eb="6">
      <t>キョホウ</t>
    </rPh>
    <rPh sb="7" eb="9">
      <t>ロジ</t>
    </rPh>
    <phoneticPr fontId="4"/>
  </si>
  <si>
    <t>秋ぎく12月出荷（短茎多収）</t>
    <rPh sb="0" eb="1">
      <t>アキ</t>
    </rPh>
    <rPh sb="5" eb="6">
      <t>ガツ</t>
    </rPh>
    <rPh sb="6" eb="8">
      <t>シュッカ</t>
    </rPh>
    <rPh sb="9" eb="10">
      <t>タン</t>
    </rPh>
    <rPh sb="10" eb="11">
      <t>クキ</t>
    </rPh>
    <rPh sb="11" eb="12">
      <t>オオイ</t>
    </rPh>
    <rPh sb="12" eb="13">
      <t>オサム</t>
    </rPh>
    <phoneticPr fontId="4"/>
  </si>
  <si>
    <t>夏秋ぎく7月出荷</t>
    <rPh sb="0" eb="1">
      <t>ナツ</t>
    </rPh>
    <rPh sb="1" eb="2">
      <t>アキ</t>
    </rPh>
    <rPh sb="5" eb="6">
      <t>ガツ</t>
    </rPh>
    <rPh sb="6" eb="8">
      <t>シュッカ</t>
    </rPh>
    <phoneticPr fontId="4"/>
  </si>
  <si>
    <t>夏秋ぎく8月出荷</t>
    <rPh sb="0" eb="1">
      <t>ナツ</t>
    </rPh>
    <rPh sb="1" eb="2">
      <t>アキ</t>
    </rPh>
    <rPh sb="5" eb="6">
      <t>ガツ</t>
    </rPh>
    <rPh sb="6" eb="8">
      <t>シュッカ</t>
    </rPh>
    <phoneticPr fontId="4"/>
  </si>
  <si>
    <t>夏秋ぎく8月出荷（短茎</t>
    <rPh sb="0" eb="1">
      <t>ナツ</t>
    </rPh>
    <rPh sb="1" eb="2">
      <t>アキ</t>
    </rPh>
    <rPh sb="5" eb="6">
      <t>ガツ</t>
    </rPh>
    <rPh sb="6" eb="8">
      <t>シュッカ</t>
    </rPh>
    <rPh sb="9" eb="10">
      <t>タン</t>
    </rPh>
    <rPh sb="10" eb="11">
      <t>クキ</t>
    </rPh>
    <phoneticPr fontId="4"/>
  </si>
  <si>
    <t>菊（ハウス）</t>
    <rPh sb="0" eb="1">
      <t>キク</t>
    </rPh>
    <phoneticPr fontId="4"/>
  </si>
  <si>
    <t>キャベツ（冬）</t>
    <rPh sb="5" eb="6">
      <t>フユ</t>
    </rPh>
    <phoneticPr fontId="4"/>
  </si>
  <si>
    <t>みかんさせぼ温州（SS)</t>
    <rPh sb="6" eb="8">
      <t>ウンシュウ</t>
    </rPh>
    <phoneticPr fontId="4"/>
  </si>
  <si>
    <t>きゅうり（促成）</t>
    <rPh sb="5" eb="7">
      <t>ソクセイ</t>
    </rPh>
    <phoneticPr fontId="4"/>
  </si>
  <si>
    <t>きゅうり（半促成）</t>
    <rPh sb="5" eb="6">
      <t>ハン</t>
    </rPh>
    <rPh sb="6" eb="8">
      <t>ソクセイ</t>
    </rPh>
    <phoneticPr fontId="4"/>
  </si>
  <si>
    <t>茶（乗用型-共同利用）</t>
    <rPh sb="0" eb="1">
      <t>チャ</t>
    </rPh>
    <rPh sb="2" eb="4">
      <t>ジョウヨウ</t>
    </rPh>
    <rPh sb="4" eb="5">
      <t>ガタ</t>
    </rPh>
    <rPh sb="6" eb="8">
      <t>キョウドウ</t>
    </rPh>
    <rPh sb="8" eb="10">
      <t>リヨウ</t>
    </rPh>
    <phoneticPr fontId="4"/>
  </si>
  <si>
    <t>みかんさせぼ温州（動噴)</t>
    <rPh sb="6" eb="8">
      <t>ウンシュウ</t>
    </rPh>
    <rPh sb="9" eb="10">
      <t>ドウ</t>
    </rPh>
    <rPh sb="10" eb="11">
      <t>フン</t>
    </rPh>
    <phoneticPr fontId="4"/>
  </si>
  <si>
    <t>きゅうり（夏秋）</t>
    <rPh sb="5" eb="6">
      <t>ナツ</t>
    </rPh>
    <rPh sb="6" eb="7">
      <t>アキ</t>
    </rPh>
    <phoneticPr fontId="4"/>
  </si>
  <si>
    <t>水稲（酒米）</t>
    <rPh sb="0" eb="2">
      <t>スイトウ</t>
    </rPh>
    <rPh sb="3" eb="4">
      <t>サケ</t>
    </rPh>
    <rPh sb="4" eb="5">
      <t>コメ</t>
    </rPh>
    <phoneticPr fontId="4"/>
  </si>
  <si>
    <t>きんぎょそう</t>
  </si>
  <si>
    <t>飼料用米（専用品種）</t>
    <rPh sb="0" eb="2">
      <t>シリョウ</t>
    </rPh>
    <rPh sb="2" eb="3">
      <t>ヨウ</t>
    </rPh>
    <rPh sb="3" eb="4">
      <t>マイ</t>
    </rPh>
    <rPh sb="5" eb="7">
      <t>センヨウ</t>
    </rPh>
    <rPh sb="7" eb="9">
      <t>ヒンシュ</t>
    </rPh>
    <phoneticPr fontId="4"/>
  </si>
  <si>
    <t>飼料作物（ｲﾀﾘｱﾝ、ｽｰﾀﾞﾝ）</t>
    <rPh sb="0" eb="2">
      <t>シリョウ</t>
    </rPh>
    <rPh sb="2" eb="4">
      <t>サクモツ</t>
    </rPh>
    <phoneticPr fontId="4"/>
  </si>
  <si>
    <t>水稲（早期）</t>
    <rPh sb="0" eb="2">
      <t>スイトウ</t>
    </rPh>
    <rPh sb="3" eb="5">
      <t>ソウキ</t>
    </rPh>
    <phoneticPr fontId="4"/>
  </si>
  <si>
    <t>水稲（普通期）</t>
    <rPh sb="0" eb="2">
      <t>スイトウ</t>
    </rPh>
    <rPh sb="3" eb="5">
      <t>フツウ</t>
    </rPh>
    <rPh sb="5" eb="6">
      <t>キ</t>
    </rPh>
    <phoneticPr fontId="4"/>
  </si>
  <si>
    <t>スイートコーン</t>
  </si>
  <si>
    <t>すいか（トンネル）</t>
  </si>
  <si>
    <t>目標（R 9 年）</t>
  </si>
  <si>
    <t>すいか（小玉）</t>
    <rPh sb="4" eb="6">
      <t>コダマ</t>
    </rPh>
    <phoneticPr fontId="4"/>
  </si>
  <si>
    <t>そらまめ（露地）</t>
    <rPh sb="5" eb="7">
      <t>ロジ</t>
    </rPh>
    <phoneticPr fontId="4"/>
  </si>
  <si>
    <t>だいこん（秋、冬）</t>
    <rPh sb="5" eb="6">
      <t>アキ</t>
    </rPh>
    <rPh sb="7" eb="8">
      <t>フユ</t>
    </rPh>
    <phoneticPr fontId="4"/>
  </si>
  <si>
    <t>だいこん（春）</t>
    <rPh sb="5" eb="6">
      <t>ハル</t>
    </rPh>
    <phoneticPr fontId="4"/>
  </si>
  <si>
    <t>大豆</t>
    <rPh sb="0" eb="2">
      <t>ダイズ</t>
    </rPh>
    <phoneticPr fontId="4"/>
  </si>
  <si>
    <t>たかな（加工・業務用）</t>
    <rPh sb="4" eb="6">
      <t>カコウ</t>
    </rPh>
    <rPh sb="7" eb="9">
      <t>ギョウム</t>
    </rPh>
    <rPh sb="9" eb="10">
      <t>ヨウ</t>
    </rPh>
    <phoneticPr fontId="4"/>
  </si>
  <si>
    <t>たまねぎ（普通）</t>
    <rPh sb="5" eb="7">
      <t>フツウ</t>
    </rPh>
    <phoneticPr fontId="4"/>
  </si>
  <si>
    <t>お茶（乗用型）</t>
    <rPh sb="1" eb="2">
      <t>チャ</t>
    </rPh>
    <rPh sb="3" eb="5">
      <t>ジョウヨウ</t>
    </rPh>
    <rPh sb="5" eb="6">
      <t>ガタ</t>
    </rPh>
    <phoneticPr fontId="4"/>
  </si>
  <si>
    <t>茶（協業-乗用型）</t>
    <rPh sb="0" eb="1">
      <t>チャ</t>
    </rPh>
    <rPh sb="2" eb="3">
      <t>キョウ</t>
    </rPh>
    <rPh sb="3" eb="4">
      <t>ギョウ</t>
    </rPh>
    <rPh sb="5" eb="7">
      <t>ジョウヨウ</t>
    </rPh>
    <rPh sb="7" eb="8">
      <t>ガタ</t>
    </rPh>
    <phoneticPr fontId="4"/>
  </si>
  <si>
    <t>トマト（促成）</t>
    <rPh sb="4" eb="6">
      <t>ソクセイ</t>
    </rPh>
    <phoneticPr fontId="4"/>
  </si>
  <si>
    <t>トマト（抑制）</t>
    <rPh sb="4" eb="6">
      <t>ヨクセイ</t>
    </rPh>
    <phoneticPr fontId="4"/>
  </si>
  <si>
    <t>肉用牛一貫</t>
    <rPh sb="0" eb="3">
      <t>ニクヨウギュウ</t>
    </rPh>
    <rPh sb="3" eb="5">
      <t>イッカン</t>
    </rPh>
    <phoneticPr fontId="4"/>
  </si>
  <si>
    <t>トルコギキョウ11.5月出荷</t>
    <rPh sb="11" eb="12">
      <t>ガツ</t>
    </rPh>
    <rPh sb="12" eb="14">
      <t>シュッカ</t>
    </rPh>
    <phoneticPr fontId="4"/>
  </si>
  <si>
    <t>麦類（小麦）</t>
    <rPh sb="0" eb="1">
      <t>ムギ</t>
    </rPh>
    <rPh sb="1" eb="2">
      <t>ルイ</t>
    </rPh>
    <rPh sb="3" eb="5">
      <t>コムギ</t>
    </rPh>
    <phoneticPr fontId="4"/>
  </si>
  <si>
    <t>トルコギキョウ3～4月出荷</t>
    <rPh sb="10" eb="11">
      <t>ガツ</t>
    </rPh>
    <rPh sb="11" eb="13">
      <t>シュッカ</t>
    </rPh>
    <phoneticPr fontId="4"/>
  </si>
  <si>
    <t>トルコギキョウ12.5月出荷</t>
    <rPh sb="11" eb="12">
      <t>ガツ</t>
    </rPh>
    <rPh sb="12" eb="14">
      <t>シュッカ</t>
    </rPh>
    <phoneticPr fontId="4"/>
  </si>
  <si>
    <t>トルコギキョウ11.4.5月出荷</t>
    <rPh sb="13" eb="14">
      <t>ガツ</t>
    </rPh>
    <rPh sb="14" eb="16">
      <t>シュッカ</t>
    </rPh>
    <phoneticPr fontId="4"/>
  </si>
  <si>
    <t>トルコギキョウ4～5月出荷</t>
    <rPh sb="10" eb="11">
      <t>ガツ</t>
    </rPh>
    <rPh sb="11" eb="13">
      <t>シュッカ</t>
    </rPh>
    <phoneticPr fontId="4"/>
  </si>
  <si>
    <t>トルコギキョウ2月出荷</t>
    <rPh sb="8" eb="9">
      <t>ガツ</t>
    </rPh>
    <rPh sb="9" eb="11">
      <t>シュッカ</t>
    </rPh>
    <phoneticPr fontId="4"/>
  </si>
  <si>
    <t>ブドウ（巨峰：加温）</t>
    <rPh sb="4" eb="6">
      <t>キョホウ</t>
    </rPh>
    <rPh sb="7" eb="9">
      <t>カオン</t>
    </rPh>
    <phoneticPr fontId="4"/>
  </si>
  <si>
    <t>トルコギキョウ(ハウス)</t>
  </si>
  <si>
    <t>アスター8月出荷</t>
    <rPh sb="5" eb="6">
      <t>ガツ</t>
    </rPh>
    <rPh sb="6" eb="8">
      <t>シュッカ</t>
    </rPh>
    <phoneticPr fontId="4"/>
  </si>
  <si>
    <t>なし（豊水：露地、無袋）</t>
    <rPh sb="3" eb="5">
      <t>ホウスイ</t>
    </rPh>
    <rPh sb="6" eb="8">
      <t>ロジ</t>
    </rPh>
    <rPh sb="9" eb="10">
      <t>ム</t>
    </rPh>
    <rPh sb="10" eb="11">
      <t>ブクロ</t>
    </rPh>
    <phoneticPr fontId="4"/>
  </si>
  <si>
    <t>なし（新高：露地、有袋）</t>
    <rPh sb="3" eb="4">
      <t>シン</t>
    </rPh>
    <rPh sb="4" eb="5">
      <t>コウ</t>
    </rPh>
    <rPh sb="6" eb="8">
      <t>ロジ</t>
    </rPh>
    <rPh sb="9" eb="10">
      <t>ユウ</t>
    </rPh>
    <rPh sb="10" eb="11">
      <t>フクロ</t>
    </rPh>
    <phoneticPr fontId="4"/>
  </si>
  <si>
    <t>酪農（フリーストール牛舎）</t>
    <rPh sb="0" eb="2">
      <t>ラクノウ</t>
    </rPh>
    <rPh sb="10" eb="12">
      <t>ギュウシャ</t>
    </rPh>
    <phoneticPr fontId="4"/>
  </si>
  <si>
    <t>酪農（つなぎ牛舎）</t>
    <rPh sb="0" eb="2">
      <t>ラクノウ</t>
    </rPh>
    <rPh sb="6" eb="8">
      <t>ギュウシャ</t>
    </rPh>
    <phoneticPr fontId="4"/>
  </si>
  <si>
    <t>繁殖牛専業</t>
    <rPh sb="0" eb="2">
      <t>ハンショク</t>
    </rPh>
    <rPh sb="2" eb="3">
      <t>ギュウ</t>
    </rPh>
    <rPh sb="3" eb="5">
      <t>センギョウ</t>
    </rPh>
    <phoneticPr fontId="4"/>
  </si>
  <si>
    <t>頭</t>
    <rPh sb="0" eb="1">
      <t>アタマ</t>
    </rPh>
    <phoneticPr fontId="4"/>
  </si>
  <si>
    <t>肉用牛肥育（黒毛）</t>
    <rPh sb="0" eb="2">
      <t>ニクヨウ</t>
    </rPh>
    <rPh sb="2" eb="3">
      <t>ギュウ</t>
    </rPh>
    <rPh sb="3" eb="5">
      <t>ヒイク</t>
    </rPh>
    <rPh sb="6" eb="8">
      <t>クロゲ</t>
    </rPh>
    <phoneticPr fontId="4"/>
  </si>
  <si>
    <t>肥育牛（交雑）</t>
    <rPh sb="0" eb="2">
      <t>ヒイク</t>
    </rPh>
    <rPh sb="2" eb="3">
      <t>ギュウ</t>
    </rPh>
    <rPh sb="4" eb="6">
      <t>コウザツ</t>
    </rPh>
    <phoneticPr fontId="4"/>
  </si>
  <si>
    <t>採卵鶏</t>
    <rPh sb="0" eb="2">
      <t>サイラン</t>
    </rPh>
    <rPh sb="2" eb="3">
      <t>トリ</t>
    </rPh>
    <phoneticPr fontId="4"/>
  </si>
  <si>
    <t>ブロイラー</t>
  </si>
  <si>
    <t>しいたけ</t>
  </si>
  <si>
    <t>にがうり（半促成）</t>
    <rPh sb="5" eb="6">
      <t>ハン</t>
    </rPh>
    <rPh sb="6" eb="8">
      <t>ソクセイ</t>
    </rPh>
    <phoneticPr fontId="4"/>
  </si>
  <si>
    <t>にがうり（ハウス）</t>
  </si>
  <si>
    <t>にんじん（冬）</t>
    <rPh sb="5" eb="6">
      <t>フユ</t>
    </rPh>
    <phoneticPr fontId="4"/>
  </si>
  <si>
    <t>はくさい（春）</t>
    <rPh sb="5" eb="6">
      <t>ハル</t>
    </rPh>
    <phoneticPr fontId="4"/>
  </si>
  <si>
    <t>はくさい（秋冬）</t>
    <rPh sb="5" eb="6">
      <t>アキ</t>
    </rPh>
    <rPh sb="6" eb="7">
      <t>フユ</t>
    </rPh>
    <phoneticPr fontId="4"/>
  </si>
  <si>
    <t>ばら　土耕栽培（2年目以降）</t>
    <rPh sb="3" eb="5">
      <t>ドコウ</t>
    </rPh>
    <rPh sb="5" eb="7">
      <t>サイバイ</t>
    </rPh>
    <rPh sb="9" eb="11">
      <t>ネンメ</t>
    </rPh>
    <rPh sb="11" eb="13">
      <t>イコウ</t>
    </rPh>
    <phoneticPr fontId="4"/>
  </si>
  <si>
    <t>ばら　ソーラーローズ（2年目以降）</t>
    <rPh sb="12" eb="14">
      <t>ネンメ</t>
    </rPh>
    <rPh sb="14" eb="16">
      <t>イコウ</t>
    </rPh>
    <phoneticPr fontId="4"/>
  </si>
  <si>
    <t>ばら　少量土壌培地耕（改植年）</t>
    <rPh sb="3" eb="5">
      <t>ショウリョウ</t>
    </rPh>
    <rPh sb="5" eb="7">
      <t>ドジョウ</t>
    </rPh>
    <rPh sb="7" eb="9">
      <t>バイチ</t>
    </rPh>
    <rPh sb="9" eb="10">
      <t>コウ</t>
    </rPh>
    <rPh sb="11" eb="12">
      <t>カイ</t>
    </rPh>
    <rPh sb="12" eb="13">
      <t>ショク</t>
    </rPh>
    <rPh sb="13" eb="14">
      <t>ネン</t>
    </rPh>
    <phoneticPr fontId="4"/>
  </si>
  <si>
    <t>馬鈴薯（早堀マルチ）</t>
    <rPh sb="0" eb="3">
      <t>バレイショ</t>
    </rPh>
    <rPh sb="4" eb="5">
      <t>ハヤ</t>
    </rPh>
    <rPh sb="5" eb="6">
      <t>ホリ</t>
    </rPh>
    <phoneticPr fontId="4"/>
  </si>
  <si>
    <t>馬鈴薯（春作マルチ）</t>
    <rPh sb="0" eb="3">
      <t>バレイショ</t>
    </rPh>
    <rPh sb="4" eb="6">
      <t>ハルサク</t>
    </rPh>
    <phoneticPr fontId="4"/>
  </si>
  <si>
    <t>馬鈴薯（秋作）</t>
    <rPh sb="0" eb="3">
      <t>バレイショ</t>
    </rPh>
    <rPh sb="4" eb="6">
      <t>アキサク</t>
    </rPh>
    <phoneticPr fontId="4"/>
  </si>
  <si>
    <t>馬鈴薯（トンネル）</t>
    <rPh sb="0" eb="3">
      <t>バレイショ</t>
    </rPh>
    <phoneticPr fontId="4"/>
  </si>
  <si>
    <t>みかん（ハウス：６月出荷）</t>
    <rPh sb="9" eb="10">
      <t>ガツ</t>
    </rPh>
    <rPh sb="10" eb="12">
      <t>シュッカ</t>
    </rPh>
    <phoneticPr fontId="4"/>
  </si>
  <si>
    <t>びわ（ハウス：「なつたより」）</t>
  </si>
  <si>
    <t>目標（R 9 年）</t>
    <rPh sb="0" eb="2">
      <t>モクヒョウ</t>
    </rPh>
    <rPh sb="7" eb="8">
      <t>ネン</t>
    </rPh>
    <phoneticPr fontId="4"/>
  </si>
  <si>
    <t>びわ（ハウス：早期出荷型）</t>
    <rPh sb="7" eb="9">
      <t>ソウキ</t>
    </rPh>
    <rPh sb="9" eb="11">
      <t>シュッカ</t>
    </rPh>
    <rPh sb="11" eb="12">
      <t>ガタ</t>
    </rPh>
    <phoneticPr fontId="4"/>
  </si>
  <si>
    <t>びわ（ハウス：一般出荷型）</t>
    <rPh sb="7" eb="9">
      <t>イッパン</t>
    </rPh>
    <rPh sb="9" eb="11">
      <t>シュッカ</t>
    </rPh>
    <rPh sb="11" eb="12">
      <t>ガタ</t>
    </rPh>
    <phoneticPr fontId="4"/>
  </si>
  <si>
    <t>露地びわ</t>
    <rPh sb="0" eb="2">
      <t>ロジ</t>
    </rPh>
    <phoneticPr fontId="4"/>
  </si>
  <si>
    <t>びわ（不知火等：動噴防除）</t>
    <rPh sb="3" eb="6">
      <t>シラヌイ</t>
    </rPh>
    <rPh sb="6" eb="7">
      <t>トウ</t>
    </rPh>
    <rPh sb="8" eb="9">
      <t>ドウ</t>
    </rPh>
    <rPh sb="9" eb="10">
      <t>フン</t>
    </rPh>
    <rPh sb="10" eb="12">
      <t>ボウジョ</t>
    </rPh>
    <phoneticPr fontId="4"/>
  </si>
  <si>
    <t>びわ（早生温州：動噴防除）</t>
    <rPh sb="3" eb="5">
      <t>ワセ</t>
    </rPh>
    <rPh sb="5" eb="7">
      <t>オンシュウ</t>
    </rPh>
    <rPh sb="8" eb="10">
      <t>ドウフン</t>
    </rPh>
    <rPh sb="10" eb="12">
      <t>ボウジョ</t>
    </rPh>
    <phoneticPr fontId="4"/>
  </si>
  <si>
    <t>ぶどう（巨峰：加温）</t>
    <rPh sb="4" eb="6">
      <t>キョホウ</t>
    </rPh>
    <rPh sb="7" eb="9">
      <t>カオン</t>
    </rPh>
    <phoneticPr fontId="4"/>
  </si>
  <si>
    <t>ブドウ（巨峰：無加温）</t>
    <rPh sb="4" eb="6">
      <t>キョホウ</t>
    </rPh>
    <rPh sb="7" eb="10">
      <t>ムカオン</t>
    </rPh>
    <phoneticPr fontId="4"/>
  </si>
  <si>
    <t>ブドウ（巨峰：露地）</t>
    <rPh sb="4" eb="6">
      <t>キョホウ</t>
    </rPh>
    <rPh sb="7" eb="9">
      <t>ロジ</t>
    </rPh>
    <phoneticPr fontId="4"/>
  </si>
  <si>
    <t>ブロッコリー（秋作）</t>
    <rPh sb="7" eb="8">
      <t>アキ</t>
    </rPh>
    <rPh sb="8" eb="9">
      <t>サク</t>
    </rPh>
    <phoneticPr fontId="4"/>
  </si>
  <si>
    <t>ブロッコリー（冬作）</t>
    <rPh sb="7" eb="8">
      <t>フユ</t>
    </rPh>
    <rPh sb="8" eb="9">
      <t>サク</t>
    </rPh>
    <phoneticPr fontId="4"/>
  </si>
  <si>
    <t>令和　4　年度目標所得記載作物の手取り単価</t>
    <rPh sb="0" eb="2">
      <t>レイワ</t>
    </rPh>
    <rPh sb="5" eb="7">
      <t>ネンド</t>
    </rPh>
    <rPh sb="7" eb="9">
      <t>モクヒョウ</t>
    </rPh>
    <rPh sb="9" eb="11">
      <t>ショトク</t>
    </rPh>
    <rPh sb="11" eb="13">
      <t>キサイ</t>
    </rPh>
    <rPh sb="13" eb="15">
      <t>サクモツ</t>
    </rPh>
    <rPh sb="16" eb="18">
      <t>テド</t>
    </rPh>
    <rPh sb="19" eb="21">
      <t>タンカ</t>
    </rPh>
    <phoneticPr fontId="4"/>
  </si>
  <si>
    <t>ブロッコリー（春作）</t>
    <rPh sb="7" eb="8">
      <t>ハル</t>
    </rPh>
    <rPh sb="8" eb="9">
      <t>サク</t>
    </rPh>
    <phoneticPr fontId="4"/>
  </si>
  <si>
    <t>みかん極早生温州（SS）</t>
    <rPh sb="3" eb="4">
      <t>ゴク</t>
    </rPh>
    <rPh sb="4" eb="6">
      <t>ワセ</t>
    </rPh>
    <rPh sb="6" eb="8">
      <t>ウンシュウ</t>
    </rPh>
    <phoneticPr fontId="4"/>
  </si>
  <si>
    <t>みかん普通温州（SS）</t>
    <rPh sb="3" eb="5">
      <t>フツウ</t>
    </rPh>
    <rPh sb="5" eb="7">
      <t>ウンシュウ</t>
    </rPh>
    <phoneticPr fontId="4"/>
  </si>
  <si>
    <t>みかん不知火等（SS）</t>
    <rPh sb="3" eb="6">
      <t>シラヌヒ</t>
    </rPh>
    <rPh sb="6" eb="7">
      <t>トウ</t>
    </rPh>
    <phoneticPr fontId="4"/>
  </si>
  <si>
    <t>みかん早生温州（動噴)</t>
    <rPh sb="3" eb="5">
      <t>ワセ</t>
    </rPh>
    <rPh sb="5" eb="7">
      <t>ウンシュウ</t>
    </rPh>
    <rPh sb="8" eb="9">
      <t>ドウ</t>
    </rPh>
    <rPh sb="9" eb="10">
      <t>フン</t>
    </rPh>
    <phoneticPr fontId="4"/>
  </si>
  <si>
    <t>みかん普通温州（動噴）</t>
    <rPh sb="3" eb="5">
      <t>フツウ</t>
    </rPh>
    <rPh sb="5" eb="7">
      <t>ウンシュウ</t>
    </rPh>
    <rPh sb="8" eb="9">
      <t>ドウ</t>
    </rPh>
    <rPh sb="9" eb="10">
      <t>フン</t>
    </rPh>
    <phoneticPr fontId="4"/>
  </si>
  <si>
    <t>みかん（ハウス：グリーン）</t>
  </si>
  <si>
    <t>みかんハウス(無加温越冬完熟）</t>
    <rPh sb="7" eb="8">
      <t>ム</t>
    </rPh>
    <rPh sb="8" eb="10">
      <t>カオン</t>
    </rPh>
    <rPh sb="10" eb="11">
      <t>コシ</t>
    </rPh>
    <rPh sb="11" eb="12">
      <t>フユ</t>
    </rPh>
    <rPh sb="12" eb="14">
      <t>カンジュク</t>
    </rPh>
    <phoneticPr fontId="4"/>
  </si>
  <si>
    <t>みかんハウス不知火無加温</t>
    <rPh sb="6" eb="9">
      <t>シラヌヒ</t>
    </rPh>
    <rPh sb="9" eb="12">
      <t>ムカオン</t>
    </rPh>
    <phoneticPr fontId="4"/>
  </si>
  <si>
    <t>みかん不知火（加温）</t>
    <rPh sb="3" eb="6">
      <t>シラヌイ</t>
    </rPh>
    <rPh sb="7" eb="9">
      <t>カオン</t>
    </rPh>
    <phoneticPr fontId="4"/>
  </si>
  <si>
    <t>ミニトマト（促成）</t>
    <rPh sb="6" eb="8">
      <t>ソクセイ</t>
    </rPh>
    <phoneticPr fontId="4"/>
  </si>
  <si>
    <t>R4年現状所得
（畜　産）</t>
    <rPh sb="2" eb="3">
      <t>ネン</t>
    </rPh>
    <rPh sb="3" eb="5">
      <t>ゲンジョウ</t>
    </rPh>
    <rPh sb="5" eb="7">
      <t>ショトク</t>
    </rPh>
    <rPh sb="9" eb="10">
      <t>チク</t>
    </rPh>
    <rPh sb="11" eb="12">
      <t>サン</t>
    </rPh>
    <phoneticPr fontId="4"/>
  </si>
  <si>
    <t>麦類（大麦）</t>
    <rPh sb="0" eb="1">
      <t>ムギ</t>
    </rPh>
    <rPh sb="1" eb="2">
      <t>ルイ</t>
    </rPh>
    <rPh sb="3" eb="5">
      <t>オオムギ</t>
    </rPh>
    <phoneticPr fontId="4"/>
  </si>
  <si>
    <t>麦類（2条大麦）</t>
    <rPh sb="0" eb="1">
      <t>ムギ</t>
    </rPh>
    <rPh sb="1" eb="2">
      <t>ルイ</t>
    </rPh>
    <rPh sb="4" eb="5">
      <t>ジョウ</t>
    </rPh>
    <rPh sb="5" eb="7">
      <t>オオムギ</t>
    </rPh>
    <phoneticPr fontId="4"/>
  </si>
  <si>
    <t>麦類（はだか麦）</t>
    <rPh sb="0" eb="1">
      <t>ムギ</t>
    </rPh>
    <rPh sb="1" eb="2">
      <t>ルイ</t>
    </rPh>
    <rPh sb="6" eb="7">
      <t>ムギ</t>
    </rPh>
    <phoneticPr fontId="4"/>
  </si>
  <si>
    <t>メロン（アムスメロン）</t>
  </si>
  <si>
    <t>メロン（ネットメロン秋作）</t>
    <rPh sb="10" eb="12">
      <t>アキサク</t>
    </rPh>
    <phoneticPr fontId="4"/>
  </si>
  <si>
    <t>もも（加温）</t>
    <rPh sb="3" eb="5">
      <t>カオン</t>
    </rPh>
    <phoneticPr fontId="4"/>
  </si>
  <si>
    <t>もも（無加温）</t>
    <rPh sb="3" eb="6">
      <t>ムカオン</t>
    </rPh>
    <phoneticPr fontId="4"/>
  </si>
  <si>
    <t>レタス（年内どり）</t>
    <rPh sb="4" eb="6">
      <t>ネンナイ</t>
    </rPh>
    <phoneticPr fontId="4"/>
  </si>
  <si>
    <t>ラナンキュラス</t>
  </si>
  <si>
    <t>作付面積（ａ）</t>
    <rPh sb="0" eb="2">
      <t>サクツケ</t>
    </rPh>
    <rPh sb="2" eb="4">
      <t>メンセキ</t>
    </rPh>
    <phoneticPr fontId="4"/>
  </si>
  <si>
    <t>飼養頭数（頭、羽）</t>
    <rPh sb="0" eb="2">
      <t>シヨウ</t>
    </rPh>
    <rPh sb="2" eb="4">
      <t>アタマカズ</t>
    </rPh>
    <rPh sb="5" eb="6">
      <t>アタマ</t>
    </rPh>
    <rPh sb="7" eb="8">
      <t>ハネ</t>
    </rPh>
    <phoneticPr fontId="4"/>
  </si>
  <si>
    <t>認定区分</t>
    <rPh sb="0" eb="4">
      <t>ニンテイクブン</t>
    </rPh>
    <phoneticPr fontId="4"/>
  </si>
  <si>
    <t>作物名</t>
    <rPh sb="0" eb="2">
      <t>サクモツ</t>
    </rPh>
    <rPh sb="2" eb="3">
      <t>メイ</t>
    </rPh>
    <phoneticPr fontId="4"/>
  </si>
  <si>
    <t>手取り単価（円/ｋｇ）</t>
    <rPh sb="0" eb="2">
      <t>テド</t>
    </rPh>
    <rPh sb="3" eb="5">
      <t>タンカ</t>
    </rPh>
    <rPh sb="6" eb="7">
      <t>エン</t>
    </rPh>
    <phoneticPr fontId="4"/>
  </si>
  <si>
    <t>年間農業従事日数（時間）</t>
    <rPh sb="0" eb="2">
      <t>ネンカン</t>
    </rPh>
    <rPh sb="2" eb="4">
      <t>ノウギョウ</t>
    </rPh>
    <rPh sb="4" eb="6">
      <t>ジュウジ</t>
    </rPh>
    <rPh sb="6" eb="8">
      <t>ニッスウ</t>
    </rPh>
    <rPh sb="9" eb="11">
      <t>ジカン</t>
    </rPh>
    <phoneticPr fontId="4"/>
  </si>
  <si>
    <t>目標（R 9 年）
(a)</t>
    <rPh sb="0" eb="2">
      <t>モクヒョウ</t>
    </rPh>
    <rPh sb="7" eb="8">
      <t>ネン</t>
    </rPh>
    <phoneticPr fontId="4"/>
  </si>
  <si>
    <t>見通し（R 9 年）</t>
    <rPh sb="0" eb="2">
      <t>ミトオ</t>
    </rPh>
    <rPh sb="8" eb="9">
      <t>ネン</t>
    </rPh>
    <phoneticPr fontId="4"/>
  </si>
  <si>
    <t>R4年現状
（畜　産）</t>
    <rPh sb="2" eb="3">
      <t>ネン</t>
    </rPh>
    <rPh sb="3" eb="5">
      <t>ゲンジョウ</t>
    </rPh>
    <rPh sb="7" eb="8">
      <t>チク</t>
    </rPh>
    <rPh sb="9" eb="10">
      <t>サン</t>
    </rPh>
    <phoneticPr fontId="4"/>
  </si>
  <si>
    <t>R9年目標
（畜　産）</t>
    <rPh sb="2" eb="3">
      <t>ネン</t>
    </rPh>
    <rPh sb="3" eb="5">
      <t>モクヒョウ</t>
    </rPh>
    <rPh sb="7" eb="8">
      <t>チク</t>
    </rPh>
    <rPh sb="9" eb="10">
      <t>サン</t>
    </rPh>
    <phoneticPr fontId="4"/>
  </si>
  <si>
    <t>R4年現状所得
（耕　種）</t>
    <rPh sb="2" eb="3">
      <t>ネン</t>
    </rPh>
    <rPh sb="3" eb="5">
      <t>ゲンジョウ</t>
    </rPh>
    <rPh sb="5" eb="7">
      <t>ショトク</t>
    </rPh>
    <rPh sb="9" eb="10">
      <t>コウ</t>
    </rPh>
    <rPh sb="11" eb="12">
      <t>タネ</t>
    </rPh>
    <phoneticPr fontId="4"/>
  </si>
  <si>
    <t>R9年目標所得
（耕　種）</t>
    <rPh sb="2" eb="3">
      <t>ネン</t>
    </rPh>
    <rPh sb="3" eb="5">
      <t>モクヒョウ</t>
    </rPh>
    <rPh sb="5" eb="7">
      <t>ショトク</t>
    </rPh>
    <phoneticPr fontId="4"/>
  </si>
  <si>
    <t>R9年目標所得
（畜　産）</t>
    <rPh sb="2" eb="3">
      <t>ネン</t>
    </rPh>
    <rPh sb="3" eb="5">
      <t>モクヒョウ</t>
    </rPh>
    <rPh sb="5" eb="7">
      <t>ショトク</t>
    </rPh>
    <rPh sb="9" eb="10">
      <t>チク</t>
    </rPh>
    <rPh sb="11" eb="12">
      <t>サン</t>
    </rPh>
    <phoneticPr fontId="4"/>
  </si>
  <si>
    <t>（現状）
（目標・措置）</t>
    <rPh sb="1" eb="3">
      <t>ゲンジョウ</t>
    </rPh>
    <rPh sb="8" eb="10">
      <t>モクヒョウ</t>
    </rPh>
    <rPh sb="11" eb="13">
      <t>ソチ</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</si>
</sst>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_ "/>
    <numFmt numFmtId="178" formatCode="#,##0;[Red]#,##0"/>
    <numFmt numFmtId="179" formatCode="#,##0_);[Red]\(#,##0\)"/>
  </numFmts>
  <fonts count="17">
    <font>
      <sz val="10"/>
      <color rgb="FF000000"/>
      <name val="Times New Roman"/>
      <family val="1"/>
    </font>
    <font>
      <sz val="11"/>
      <color auto="1"/>
      <name val="ＭＳ Ｐゴシック"/>
      <family val="3"/>
    </font>
    <font>
      <sz val="10"/>
      <color rgb="FF000000"/>
      <name val="Times New Roman"/>
      <family val="1"/>
    </font>
    <font>
      <sz val="11"/>
      <color theme="1"/>
      <name val="ＭＳ Ｐゴシック"/>
      <family val="2"/>
      <scheme val="minor"/>
    </font>
    <font>
      <sz val="6"/>
      <color auto="1"/>
      <name val="ＭＳ Ｐゴシック"/>
      <family val="3"/>
    </font>
    <font>
      <sz val="12"/>
      <color rgb="FF000000"/>
      <name val="ＭＳ 明朝"/>
      <family val="1"/>
    </font>
    <font>
      <sz val="12"/>
      <color auto="1"/>
      <name val="ＭＳ 明朝"/>
      <family val="1"/>
    </font>
    <font>
      <sz val="10"/>
      <color auto="1"/>
      <name val="ＭＳ 明朝"/>
      <family val="1"/>
    </font>
    <font>
      <sz val="12"/>
      <color theme="1"/>
      <name val="ＭＳ 明朝"/>
      <family val="1"/>
    </font>
    <font>
      <sz val="9"/>
      <color rgb="FF000000"/>
      <name val="ＭＳ 明朝"/>
      <family val="1"/>
    </font>
    <font>
      <sz val="10"/>
      <color rgb="FF000000"/>
      <name val="ＭＳ 明朝"/>
      <family val="1"/>
    </font>
    <font>
      <sz val="9"/>
      <color auto="1"/>
      <name val="ＭＳ 明朝"/>
      <family val="1"/>
    </font>
    <font>
      <sz val="6"/>
      <color auto="1"/>
      <name val="ＭＳ 明朝"/>
      <family val="1"/>
    </font>
    <font>
      <sz val="10"/>
      <color auto="1"/>
      <name val="ＭＳ Ｐゴシック"/>
      <family val="3"/>
    </font>
    <font>
      <sz val="10"/>
      <color indexed="8"/>
      <name val="ＭＳ Ｐゴシック"/>
      <family val="3"/>
    </font>
    <font>
      <sz val="10"/>
      <color auto="1"/>
      <name val="ＭＳ ゴシック"/>
      <family val="3"/>
    </font>
    <font>
      <sz val="8"/>
      <color auto="1"/>
      <name val="ＭＳ Ｐゴシック"/>
      <family val="3"/>
    </font>
  </fonts>
  <fills count="8">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15"/>
        <bgColor indexed="64"/>
      </patternFill>
    </fill>
    <fill>
      <patternFill patternType="solid">
        <fgColor theme="8" tint="0.6"/>
        <bgColor indexed="64"/>
      </patternFill>
    </fill>
    <fill>
      <patternFill patternType="solid">
        <fgColor rgb="FFFFFF00"/>
        <bgColor indexed="64"/>
      </patternFill>
    </fill>
    <fill>
      <patternFill patternType="solid">
        <fgColor theme="8" tint="0.8"/>
        <bgColor indexed="64"/>
      </patternFill>
    </fill>
  </fills>
  <borders count="11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bottom style="thin">
        <color indexed="64"/>
      </bottom>
      <diagonal/>
    </border>
    <border>
      <left/>
      <right/>
      <top style="thin">
        <color rgb="FF000000"/>
      </top>
      <bottom/>
      <diagonal/>
    </border>
    <border>
      <left/>
      <right/>
      <top style="thin">
        <color indexed="64"/>
      </top>
      <bottom style="medium">
        <color indexed="64"/>
      </bottom>
      <diagonal/>
    </border>
    <border>
      <left/>
      <right/>
      <top style="thin">
        <color rgb="FF000000"/>
      </top>
      <bottom style="thin">
        <color indexed="64"/>
      </bottom>
      <diagonal/>
    </border>
    <border>
      <left/>
      <right style="thin">
        <color rgb="FF000000"/>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style="thin">
        <color indexed="64"/>
      </top>
      <bottom/>
      <diagonal/>
    </border>
    <border>
      <left style="thin">
        <color indexed="64"/>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indexed="64"/>
      </top>
      <bottom style="medium">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rgb="FF000000"/>
      </right>
      <top style="thin">
        <color indexed="64"/>
      </top>
      <bottom style="thin">
        <color indexed="64"/>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indexed="64"/>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hair">
        <color indexed="64"/>
      </left>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alignment vertical="center"/>
    </xf>
    <xf numFmtId="0" fontId="2"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cellStyleXfs>
  <cellXfs count="506">
    <xf numFmtId="0" fontId="0" fillId="0" borderId="0" xfId="0"/>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horizontal="left" vertical="center" shrinkToFit="1"/>
    </xf>
    <xf numFmtId="0" fontId="5" fillId="2" borderId="2" xfId="0" applyFont="1" applyFill="1" applyBorder="1" applyAlignment="1">
      <alignment horizontal="left" vertical="center"/>
    </xf>
    <xf numFmtId="0" fontId="6" fillId="2" borderId="5" xfId="0" applyFont="1" applyFill="1" applyBorder="1" applyAlignment="1">
      <alignment vertical="center" shrinkToFit="1"/>
    </xf>
    <xf numFmtId="0" fontId="6" fillId="2" borderId="5" xfId="0" applyFont="1" applyFill="1" applyBorder="1" applyAlignment="1">
      <alignment horizontal="center" vertical="center" shrinkToFit="1"/>
    </xf>
    <xf numFmtId="0" fontId="5" fillId="2" borderId="7" xfId="0" applyFont="1" applyFill="1" applyBorder="1" applyAlignment="1">
      <alignment horizontal="left" vertical="center"/>
    </xf>
    <xf numFmtId="0" fontId="8" fillId="2" borderId="7" xfId="0" applyFont="1" applyFill="1" applyBorder="1" applyAlignment="1">
      <alignment vertical="center" wrapText="1"/>
    </xf>
    <xf numFmtId="0" fontId="6" fillId="2" borderId="3"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2" borderId="6" xfId="0" applyFont="1" applyFill="1" applyBorder="1" applyAlignment="1">
      <alignment vertical="top" wrapText="1"/>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0" xfId="0" applyFont="1" applyFill="1" applyBorder="1" applyAlignment="1">
      <alignment vertical="center"/>
    </xf>
    <xf numFmtId="0" fontId="6" fillId="2" borderId="0" xfId="0" applyFont="1" applyFill="1" applyBorder="1" applyAlignment="1">
      <alignmen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6" fillId="2" borderId="21"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7" fillId="2" borderId="24"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horizontal="left" vertical="center" shrinkToFit="1"/>
    </xf>
    <xf numFmtId="0" fontId="5" fillId="2" borderId="11" xfId="0" applyFont="1" applyFill="1" applyBorder="1" applyAlignment="1">
      <alignment horizontal="left" vertical="center"/>
    </xf>
    <xf numFmtId="0" fontId="6" fillId="2" borderId="24" xfId="0" applyFont="1" applyFill="1" applyBorder="1" applyAlignment="1">
      <alignment vertical="center" shrinkToFit="1"/>
    </xf>
    <xf numFmtId="0" fontId="6" fillId="2" borderId="24" xfId="0" applyFont="1" applyFill="1" applyBorder="1" applyAlignment="1">
      <alignment horizontal="center" vertical="center" shrinkToFit="1"/>
    </xf>
    <xf numFmtId="0" fontId="7" fillId="2" borderId="25" xfId="0" applyFont="1" applyFill="1" applyBorder="1" applyAlignment="1">
      <alignment horizontal="center" vertical="center" wrapText="1" shrinkToFit="1"/>
    </xf>
    <xf numFmtId="0" fontId="8" fillId="2" borderId="12" xfId="0" applyFont="1" applyFill="1" applyBorder="1" applyAlignment="1">
      <alignment vertical="center" wrapText="1"/>
    </xf>
    <xf numFmtId="0" fontId="6" fillId="2" borderId="22" xfId="0" applyFont="1" applyFill="1" applyBorder="1" applyAlignment="1">
      <alignment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5" fillId="2" borderId="0" xfId="0" applyFont="1" applyFill="1" applyBorder="1" applyAlignment="1">
      <alignment vertical="top"/>
    </xf>
    <xf numFmtId="0" fontId="5" fillId="2" borderId="12" xfId="0" applyFont="1" applyFill="1" applyBorder="1" applyAlignment="1">
      <alignment vertical="top"/>
    </xf>
    <xf numFmtId="0" fontId="6" fillId="2" borderId="23" xfId="0" applyFont="1" applyFill="1" applyBorder="1" applyAlignment="1">
      <alignment horizontal="left" vertical="center" wrapText="1"/>
    </xf>
    <xf numFmtId="0" fontId="6" fillId="2" borderId="26"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1" xfId="0" applyFont="1" applyFill="1" applyBorder="1" applyAlignment="1">
      <alignment horizontal="center" vertical="center"/>
    </xf>
    <xf numFmtId="0" fontId="10" fillId="2" borderId="0" xfId="0" applyFont="1" applyFill="1" applyBorder="1" applyAlignment="1">
      <alignment vertical="center"/>
    </xf>
    <xf numFmtId="0" fontId="10" fillId="0" borderId="0" xfId="0" applyFont="1" applyFill="1" applyBorder="1" applyAlignment="1">
      <alignment horizontal="left" vertical="center"/>
    </xf>
    <xf numFmtId="0" fontId="7" fillId="2" borderId="31" xfId="0" applyFont="1" applyFill="1" applyBorder="1" applyAlignment="1">
      <alignment horizontal="center" vertical="center" wrapText="1" shrinkToFit="1"/>
    </xf>
    <xf numFmtId="0" fontId="7"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6" fillId="2" borderId="45" xfId="0" applyFont="1" applyFill="1" applyBorder="1" applyAlignment="1">
      <alignment horizontal="center" vertical="center" shrinkToFit="1"/>
    </xf>
    <xf numFmtId="0" fontId="5"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5" fillId="2" borderId="45" xfId="0" applyFont="1" applyFill="1" applyBorder="1" applyAlignment="1">
      <alignment vertical="center" wrapText="1"/>
    </xf>
    <xf numFmtId="0" fontId="5" fillId="2" borderId="52" xfId="0" applyFont="1" applyFill="1" applyBorder="1" applyAlignment="1">
      <alignment vertical="center" wrapText="1"/>
    </xf>
    <xf numFmtId="0" fontId="6" fillId="2" borderId="36" xfId="0" applyFont="1" applyFill="1" applyBorder="1" applyAlignment="1">
      <alignment vertical="center" shrinkToFit="1"/>
    </xf>
    <xf numFmtId="0" fontId="7" fillId="2" borderId="53" xfId="0" applyFont="1" applyFill="1" applyBorder="1" applyAlignment="1">
      <alignment horizontal="center" vertical="center" wrapText="1"/>
    </xf>
    <xf numFmtId="176" fontId="5" fillId="2" borderId="54" xfId="0" applyNumberFormat="1" applyFont="1" applyFill="1" applyBorder="1" applyAlignment="1">
      <alignment horizontal="center" vertical="center" wrapText="1"/>
    </xf>
    <xf numFmtId="0" fontId="5" fillId="2" borderId="54" xfId="0" applyFont="1" applyFill="1" applyBorder="1" applyAlignment="1">
      <alignment horizontal="center" vertical="center" wrapText="1"/>
    </xf>
    <xf numFmtId="0" fontId="7" fillId="2" borderId="55" xfId="0" applyFont="1" applyFill="1" applyBorder="1" applyAlignment="1">
      <alignment horizontal="center" vertical="center" shrinkToFit="1"/>
    </xf>
    <xf numFmtId="176" fontId="7" fillId="2" borderId="17" xfId="0" applyNumberFormat="1" applyFont="1" applyFill="1" applyBorder="1" applyAlignment="1">
      <alignment horizontal="center" vertical="center" shrinkToFit="1"/>
    </xf>
    <xf numFmtId="177" fontId="7" fillId="2" borderId="25" xfId="0" applyNumberFormat="1" applyFont="1" applyFill="1" applyBorder="1" applyAlignment="1">
      <alignment horizontal="center" vertical="center" shrinkToFit="1"/>
    </xf>
    <xf numFmtId="0" fontId="7" fillId="2" borderId="56" xfId="0" applyFont="1" applyFill="1" applyBorder="1" applyAlignment="1">
      <alignment horizontal="center" vertical="center" wrapText="1"/>
    </xf>
    <xf numFmtId="176" fontId="5" fillId="2" borderId="50" xfId="0" applyNumberFormat="1" applyFont="1" applyFill="1" applyBorder="1" applyAlignment="1">
      <alignment horizontal="center" vertical="center" wrapText="1"/>
    </xf>
    <xf numFmtId="0" fontId="5" fillId="2" borderId="56" xfId="0" applyFont="1" applyFill="1" applyBorder="1" applyAlignment="1">
      <alignment horizontal="center" vertical="center" wrapText="1"/>
    </xf>
    <xf numFmtId="0" fontId="11" fillId="2" borderId="42" xfId="0" applyFont="1" applyFill="1" applyBorder="1" applyAlignment="1">
      <alignment horizontal="center" vertical="center" wrapText="1" shrinkToFit="1"/>
    </xf>
    <xf numFmtId="0" fontId="11" fillId="2" borderId="51" xfId="0" applyFont="1" applyFill="1" applyBorder="1" applyAlignment="1">
      <alignment horizontal="center" vertical="center" wrapText="1" shrinkToFit="1"/>
    </xf>
    <xf numFmtId="0" fontId="11" fillId="2" borderId="57" xfId="0" applyFont="1" applyFill="1" applyBorder="1" applyAlignment="1">
      <alignment horizontal="center" vertical="center" wrapText="1" shrinkToFit="1"/>
    </xf>
    <xf numFmtId="0" fontId="5" fillId="2" borderId="20" xfId="0" applyFont="1" applyFill="1" applyBorder="1" applyAlignment="1">
      <alignment horizontal="center" vertical="center" shrinkToFit="1"/>
    </xf>
    <xf numFmtId="176" fontId="7" fillId="2" borderId="24" xfId="0" applyNumberFormat="1" applyFont="1" applyFill="1" applyBorder="1" applyAlignment="1">
      <alignment horizontal="center" vertical="center" shrinkToFit="1"/>
    </xf>
    <xf numFmtId="177" fontId="7" fillId="2" borderId="31" xfId="0" applyNumberFormat="1" applyFont="1" applyFill="1" applyBorder="1" applyAlignment="1">
      <alignment horizontal="center" vertical="center" shrinkToFit="1"/>
    </xf>
    <xf numFmtId="0" fontId="5" fillId="2" borderId="42"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11" fillId="2" borderId="24"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5" fillId="2" borderId="62" xfId="0" applyFont="1" applyFill="1" applyBorder="1" applyAlignment="1">
      <alignment horizontal="center" vertical="center" shrinkToFit="1"/>
    </xf>
    <xf numFmtId="0" fontId="10" fillId="0" borderId="0" xfId="0" applyFont="1" applyFill="1" applyBorder="1" applyAlignment="1">
      <alignment vertical="center"/>
    </xf>
    <xf numFmtId="0" fontId="5" fillId="2" borderId="3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0" fillId="2" borderId="0" xfId="0" applyFont="1" applyFill="1" applyBorder="1" applyAlignment="1">
      <alignment horizontal="center" vertical="center"/>
    </xf>
    <xf numFmtId="0" fontId="7" fillId="2" borderId="24" xfId="0" applyFont="1" applyFill="1" applyBorder="1" applyAlignment="1">
      <alignment vertical="center" shrinkToFit="1"/>
    </xf>
    <xf numFmtId="0" fontId="7" fillId="2" borderId="31" xfId="0" applyFont="1" applyFill="1" applyBorder="1" applyAlignment="1">
      <alignment vertical="center" shrinkToFit="1"/>
    </xf>
    <xf numFmtId="0" fontId="6" fillId="2" borderId="2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7" fillId="2" borderId="1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176" fontId="5" fillId="2" borderId="66" xfId="0" applyNumberFormat="1" applyFont="1" applyFill="1" applyBorder="1" applyAlignment="1">
      <alignment horizontal="center" vertical="center" wrapText="1"/>
    </xf>
    <xf numFmtId="0" fontId="5" fillId="2" borderId="6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5" fillId="2" borderId="67" xfId="0" applyFont="1" applyFill="1" applyBorder="1" applyAlignment="1">
      <alignment vertical="center" wrapText="1"/>
    </xf>
    <xf numFmtId="0" fontId="7" fillId="2" borderId="23"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6"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0" fillId="2" borderId="45" xfId="0" applyFont="1" applyFill="1" applyBorder="1" applyAlignment="1">
      <alignment horizontal="center" vertical="center" wrapText="1"/>
    </xf>
    <xf numFmtId="176" fontId="5" fillId="2" borderId="44"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0" fontId="7" fillId="2" borderId="49" xfId="0" applyFont="1" applyFill="1" applyBorder="1" applyAlignment="1">
      <alignment vertical="center" shrinkToFit="1"/>
    </xf>
    <xf numFmtId="0" fontId="7" fillId="2" borderId="61" xfId="0" applyFont="1" applyFill="1" applyBorder="1" applyAlignment="1">
      <alignment vertical="center" shrinkToFit="1"/>
    </xf>
    <xf numFmtId="0" fontId="7" fillId="2" borderId="39"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6" fillId="2" borderId="71"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17" xfId="0" applyFont="1" applyFill="1" applyBorder="1" applyAlignment="1">
      <alignment horizontal="center" vertical="center"/>
    </xf>
    <xf numFmtId="0" fontId="6" fillId="2" borderId="17" xfId="0" applyFont="1" applyFill="1" applyBorder="1" applyAlignment="1">
      <alignment horizontal="center" vertical="center" wrapText="1" shrinkToFit="1"/>
    </xf>
    <xf numFmtId="0" fontId="5" fillId="2" borderId="72" xfId="0" applyFont="1" applyFill="1" applyBorder="1" applyAlignment="1">
      <alignment horizontal="left" vertical="center"/>
    </xf>
    <xf numFmtId="0" fontId="7" fillId="2" borderId="46"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6" fillId="2" borderId="7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5" xfId="0" applyFont="1" applyFill="1" applyBorder="1" applyAlignment="1">
      <alignment horizontal="center" vertical="center"/>
    </xf>
    <xf numFmtId="0" fontId="6" fillId="2" borderId="76"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79" xfId="0" applyFont="1" applyFill="1" applyBorder="1" applyAlignment="1">
      <alignment horizontal="left" vertical="center" shrinkToFit="1"/>
    </xf>
    <xf numFmtId="0" fontId="5" fillId="2" borderId="24" xfId="0" applyFont="1" applyFill="1" applyBorder="1" applyAlignment="1">
      <alignment horizontal="center" vertical="center"/>
    </xf>
    <xf numFmtId="0" fontId="6" fillId="2" borderId="24" xfId="0" applyFont="1" applyFill="1" applyBorder="1" applyAlignment="1">
      <alignment horizontal="center" vertical="center" wrapText="1" shrinkToFit="1"/>
    </xf>
    <xf numFmtId="0" fontId="7" fillId="2" borderId="30" xfId="0" applyFont="1" applyFill="1" applyBorder="1" applyAlignment="1">
      <alignment horizontal="center" vertical="center" wrapText="1"/>
    </xf>
    <xf numFmtId="0" fontId="6" fillId="2" borderId="80" xfId="0" applyFont="1" applyFill="1" applyBorder="1" applyAlignment="1">
      <alignment horizontal="left" vertical="center" wrapText="1"/>
    </xf>
    <xf numFmtId="0" fontId="6" fillId="2" borderId="77"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78" xfId="0" applyFont="1" applyFill="1" applyBorder="1" applyAlignment="1">
      <alignment vertical="top"/>
    </xf>
    <xf numFmtId="0" fontId="5" fillId="2" borderId="79" xfId="0" applyFont="1" applyFill="1" applyBorder="1" applyAlignment="1">
      <alignment vertical="top"/>
    </xf>
    <xf numFmtId="0" fontId="6" fillId="2" borderId="80" xfId="0" applyFont="1" applyFill="1" applyBorder="1" applyAlignment="1">
      <alignment vertical="center" wrapText="1"/>
    </xf>
    <xf numFmtId="0" fontId="5" fillId="2" borderId="23" xfId="0" applyFont="1" applyFill="1" applyBorder="1" applyAlignment="1">
      <alignment horizontal="center" vertical="center" shrinkToFi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8" fillId="2" borderId="36" xfId="0" applyFont="1" applyFill="1" applyBorder="1" applyAlignment="1">
      <alignment horizontal="center" vertical="center" wrapText="1"/>
    </xf>
    <xf numFmtId="176" fontId="5" fillId="2" borderId="49" xfId="0" applyNumberFormat="1" applyFont="1" applyFill="1" applyBorder="1" applyAlignment="1">
      <alignment horizontal="center" vertical="center" wrapText="1"/>
    </xf>
    <xf numFmtId="0" fontId="6" fillId="2" borderId="16" xfId="0" applyFont="1" applyFill="1" applyBorder="1" applyAlignment="1">
      <alignment vertical="center" wrapText="1"/>
    </xf>
    <xf numFmtId="0" fontId="6" fillId="2" borderId="83"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80"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36" xfId="0" applyFont="1" applyFill="1" applyBorder="1" applyAlignment="1">
      <alignment horizontal="center" vertical="center"/>
    </xf>
    <xf numFmtId="0" fontId="7" fillId="2" borderId="61" xfId="0" applyFont="1" applyFill="1" applyBorder="1" applyAlignment="1">
      <alignment horizontal="center" vertical="center" wrapText="1" shrinkToFit="1"/>
    </xf>
    <xf numFmtId="0" fontId="6" fillId="2" borderId="23" xfId="0" applyFont="1" applyFill="1" applyBorder="1" applyAlignment="1">
      <alignment vertical="center" wrapText="1"/>
    </xf>
    <xf numFmtId="0" fontId="5" fillId="2" borderId="0" xfId="0" applyFont="1" applyFill="1" applyBorder="1" applyAlignment="1">
      <alignment horizontal="left" vertical="center"/>
    </xf>
    <xf numFmtId="0" fontId="10" fillId="2" borderId="55" xfId="0" applyFont="1" applyFill="1" applyBorder="1" applyAlignment="1">
      <alignment horizontal="center" vertical="center" wrapText="1" shrinkToFit="1"/>
    </xf>
    <xf numFmtId="176" fontId="10" fillId="2" borderId="16" xfId="0" applyNumberFormat="1" applyFont="1" applyFill="1" applyBorder="1" applyAlignment="1">
      <alignment horizontal="center" vertical="center" wrapText="1" shrinkToFit="1"/>
    </xf>
    <xf numFmtId="176" fontId="10" fillId="2" borderId="25" xfId="0" applyNumberFormat="1" applyFont="1" applyFill="1" applyBorder="1" applyAlignment="1">
      <alignment horizontal="center" vertical="center" wrapText="1" shrinkToFit="1"/>
    </xf>
    <xf numFmtId="0" fontId="5" fillId="2" borderId="16" xfId="0" applyFont="1" applyFill="1" applyBorder="1" applyAlignment="1">
      <alignment horizontal="center" vertical="center" wrapText="1"/>
    </xf>
    <xf numFmtId="176" fontId="10" fillId="2" borderId="23" xfId="0" applyNumberFormat="1" applyFont="1" applyFill="1" applyBorder="1" applyAlignment="1">
      <alignment horizontal="center" vertical="center" wrapText="1" shrinkToFit="1"/>
    </xf>
    <xf numFmtId="176" fontId="10" fillId="2" borderId="31" xfId="0" applyNumberFormat="1"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10" fillId="2" borderId="49" xfId="0" applyFont="1" applyFill="1" applyBorder="1" applyAlignment="1">
      <alignment vertical="center" wrapText="1" shrinkToFit="1"/>
    </xf>
    <xf numFmtId="0" fontId="10" fillId="2" borderId="61" xfId="0" applyFont="1" applyFill="1" applyBorder="1" applyAlignment="1">
      <alignment vertical="center" wrapText="1" shrinkToFit="1"/>
    </xf>
    <xf numFmtId="0" fontId="6" fillId="2" borderId="1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54" xfId="0" applyFont="1" applyFill="1" applyBorder="1" applyAlignment="1">
      <alignment horizontal="right" vertical="center" wrapText="1"/>
    </xf>
    <xf numFmtId="0" fontId="5" fillId="2" borderId="64"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5" fillId="2" borderId="22" xfId="0" applyFont="1" applyFill="1" applyBorder="1" applyAlignment="1">
      <alignment horizontal="left" vertical="center"/>
    </xf>
    <xf numFmtId="0" fontId="6" fillId="2" borderId="4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86" xfId="0" applyFont="1" applyFill="1" applyBorder="1" applyAlignment="1">
      <alignment horizontal="right" vertical="center" wrapText="1"/>
    </xf>
    <xf numFmtId="0" fontId="5" fillId="2" borderId="87"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11" xfId="0" applyFont="1" applyFill="1" applyBorder="1" applyAlignment="1">
      <alignment horizontal="right" vertical="center"/>
    </xf>
    <xf numFmtId="0" fontId="5" fillId="2" borderId="12" xfId="0" applyFont="1" applyFill="1" applyBorder="1" applyAlignment="1">
      <alignment horizontal="right" vertical="center"/>
    </xf>
    <xf numFmtId="0" fontId="6" fillId="2" borderId="53" xfId="0" applyFont="1" applyFill="1" applyBorder="1" applyAlignment="1">
      <alignment horizontal="right" vertical="center" wrapText="1"/>
    </xf>
    <xf numFmtId="0" fontId="5" fillId="2" borderId="89" xfId="0" applyFont="1" applyFill="1" applyBorder="1" applyAlignment="1">
      <alignment horizontal="center" vertical="center" wrapText="1"/>
    </xf>
    <xf numFmtId="0" fontId="6" fillId="2" borderId="29" xfId="0" applyFont="1" applyFill="1" applyBorder="1" applyAlignment="1">
      <alignment vertical="center" wrapText="1"/>
    </xf>
    <xf numFmtId="0" fontId="6" fillId="2" borderId="56" xfId="0" applyFont="1" applyFill="1" applyBorder="1" applyAlignment="1">
      <alignment horizontal="right" vertical="center" wrapText="1"/>
    </xf>
    <xf numFmtId="0" fontId="5" fillId="2" borderId="45"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49" xfId="0" applyFont="1" applyFill="1" applyBorder="1" applyAlignment="1">
      <alignment vertical="center"/>
    </xf>
    <xf numFmtId="0" fontId="5" fillId="2" borderId="61" xfId="0" applyFont="1" applyFill="1" applyBorder="1" applyAlignment="1">
      <alignment vertical="center"/>
    </xf>
    <xf numFmtId="0" fontId="5" fillId="2" borderId="25" xfId="0" applyFont="1" applyFill="1" applyBorder="1" applyAlignment="1">
      <alignment horizontal="center" vertical="center" wrapText="1"/>
    </xf>
    <xf numFmtId="0" fontId="6" fillId="2" borderId="16" xfId="0" applyFont="1" applyFill="1" applyBorder="1" applyAlignment="1">
      <alignment horizontal="center" vertical="center" shrinkToFit="1"/>
    </xf>
    <xf numFmtId="0" fontId="5" fillId="2" borderId="17" xfId="0" applyFont="1" applyFill="1" applyBorder="1" applyAlignment="1">
      <alignment vertical="center"/>
    </xf>
    <xf numFmtId="0" fontId="5" fillId="2" borderId="18" xfId="0" applyFont="1" applyFill="1" applyBorder="1" applyAlignment="1">
      <alignment vertical="center"/>
    </xf>
    <xf numFmtId="0" fontId="5" fillId="2" borderId="72" xfId="0" applyFont="1" applyFill="1" applyBorder="1" applyAlignment="1">
      <alignment vertical="center"/>
    </xf>
    <xf numFmtId="0" fontId="6" fillId="2" borderId="23" xfId="0" applyFont="1" applyFill="1" applyBorder="1" applyAlignment="1">
      <alignment horizontal="center" vertical="center" shrinkToFit="1"/>
    </xf>
    <xf numFmtId="0" fontId="6" fillId="2" borderId="91" xfId="0" applyFont="1" applyFill="1" applyBorder="1" applyAlignment="1">
      <alignment horizontal="center" vertical="center" wrapText="1"/>
    </xf>
    <xf numFmtId="0" fontId="6" fillId="2" borderId="92" xfId="0" applyFont="1" applyFill="1" applyBorder="1" applyAlignment="1">
      <alignment vertical="center" wrapText="1"/>
    </xf>
    <xf numFmtId="0" fontId="5" fillId="2" borderId="76" xfId="0" applyFont="1" applyFill="1" applyBorder="1" applyAlignment="1">
      <alignment horizontal="center" vertical="center" shrinkToFit="1"/>
    </xf>
    <xf numFmtId="0" fontId="5" fillId="2" borderId="92" xfId="0" applyFont="1" applyFill="1" applyBorder="1" applyAlignment="1">
      <alignment horizontal="left" vertical="center"/>
    </xf>
    <xf numFmtId="0" fontId="5" fillId="2" borderId="77" xfId="0" applyFont="1" applyFill="1" applyBorder="1" applyAlignment="1">
      <alignment vertical="center"/>
    </xf>
    <xf numFmtId="0" fontId="5" fillId="2" borderId="78" xfId="0" applyFont="1" applyFill="1" applyBorder="1" applyAlignment="1">
      <alignment vertical="center"/>
    </xf>
    <xf numFmtId="0" fontId="5" fillId="2" borderId="79" xfId="0" applyFont="1" applyFill="1" applyBorder="1" applyAlignment="1">
      <alignment vertical="center"/>
    </xf>
    <xf numFmtId="0" fontId="8" fillId="2" borderId="79" xfId="0" applyFont="1" applyFill="1" applyBorder="1" applyAlignment="1">
      <alignment vertical="center" wrapText="1"/>
    </xf>
    <xf numFmtId="0" fontId="6" fillId="2" borderId="92"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6" fillId="2" borderId="76" xfId="0" applyFont="1" applyFill="1" applyBorder="1" applyAlignment="1">
      <alignment horizontal="center" vertical="center" shrinkToFit="1"/>
    </xf>
    <xf numFmtId="0" fontId="5" fillId="2" borderId="76" xfId="0" applyFont="1" applyFill="1" applyBorder="1" applyAlignment="1">
      <alignment vertical="center"/>
    </xf>
    <xf numFmtId="0" fontId="5" fillId="2" borderId="84" xfId="0" applyFont="1" applyFill="1" applyBorder="1" applyAlignment="1">
      <alignment vertical="center"/>
    </xf>
    <xf numFmtId="0" fontId="6" fillId="2" borderId="91" xfId="0" applyFont="1" applyFill="1" applyBorder="1" applyAlignment="1">
      <alignment vertical="center" wrapText="1"/>
    </xf>
    <xf numFmtId="0" fontId="6" fillId="2" borderId="66" xfId="0" applyFont="1" applyFill="1" applyBorder="1" applyAlignment="1">
      <alignment horizontal="right" vertical="center" wrapText="1"/>
    </xf>
    <xf numFmtId="0" fontId="5" fillId="2" borderId="94" xfId="0" applyFont="1" applyFill="1" applyBorder="1" applyAlignment="1">
      <alignment horizontal="center" vertical="center" wrapText="1"/>
    </xf>
    <xf numFmtId="0" fontId="6" fillId="2" borderId="49"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right" vertical="center" shrinkToFit="1"/>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right" vertical="center" wrapText="1" shrinkToFit="1"/>
    </xf>
    <xf numFmtId="0" fontId="9"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3" fillId="0" borderId="0" xfId="7" applyFont="1">
      <alignment vertical="center"/>
    </xf>
    <xf numFmtId="0" fontId="13" fillId="0" borderId="0" xfId="7" applyFont="1" applyBorder="1">
      <alignment vertical="center"/>
    </xf>
    <xf numFmtId="0" fontId="13" fillId="0" borderId="0" xfId="8" applyFont="1"/>
    <xf numFmtId="0" fontId="13" fillId="3" borderId="3" xfId="8" applyFont="1" applyFill="1" applyBorder="1" applyAlignment="1">
      <alignment horizontal="center"/>
    </xf>
    <xf numFmtId="0" fontId="13" fillId="0" borderId="5" xfId="8" applyFont="1" applyBorder="1" applyAlignment="1">
      <alignment horizontal="center" vertical="center"/>
    </xf>
    <xf numFmtId="0" fontId="13" fillId="0" borderId="6" xfId="8" applyFont="1" applyBorder="1" applyAlignment="1">
      <alignment horizontal="center" vertical="center"/>
    </xf>
    <xf numFmtId="0" fontId="13" fillId="0" borderId="7" xfId="8" applyFont="1" applyBorder="1" applyAlignment="1">
      <alignment horizontal="center" vertical="center"/>
    </xf>
    <xf numFmtId="0" fontId="13" fillId="3" borderId="95" xfId="8" applyFont="1" applyFill="1" applyBorder="1" applyAlignment="1">
      <alignment horizontal="center" vertical="center" wrapText="1"/>
    </xf>
    <xf numFmtId="0" fontId="13" fillId="3" borderId="96" xfId="8" applyFont="1" applyFill="1" applyBorder="1" applyAlignment="1">
      <alignment horizontal="center" vertical="center" wrapText="1"/>
    </xf>
    <xf numFmtId="0" fontId="13" fillId="3" borderId="97" xfId="8" applyFont="1" applyFill="1" applyBorder="1" applyAlignment="1">
      <alignment horizontal="center" vertical="center" wrapText="1"/>
    </xf>
    <xf numFmtId="0" fontId="13" fillId="0" borderId="98" xfId="8" applyFont="1" applyBorder="1" applyAlignment="1">
      <alignment horizontal="center" vertical="center" wrapText="1"/>
    </xf>
    <xf numFmtId="0" fontId="13" fillId="0" borderId="99" xfId="8" applyFont="1" applyBorder="1" applyAlignment="1">
      <alignment horizontal="center" vertical="center" wrapText="1"/>
    </xf>
    <xf numFmtId="0" fontId="13" fillId="0" borderId="100" xfId="8" applyFont="1" applyBorder="1" applyAlignment="1">
      <alignment horizontal="center" vertical="center" wrapText="1"/>
    </xf>
    <xf numFmtId="0" fontId="13" fillId="0" borderId="0" xfId="8" applyFont="1" applyBorder="1" applyAlignment="1">
      <alignment horizontal="center" vertical="top" wrapText="1"/>
    </xf>
    <xf numFmtId="0" fontId="13" fillId="0" borderId="45" xfId="8" applyFont="1" applyFill="1" applyBorder="1" applyAlignment="1">
      <alignment horizontal="center"/>
    </xf>
    <xf numFmtId="0" fontId="13" fillId="0" borderId="16" xfId="7" applyFont="1" applyFill="1" applyBorder="1" applyAlignment="1">
      <alignment horizontal="left"/>
    </xf>
    <xf numFmtId="0" fontId="13" fillId="0" borderId="45" xfId="8" applyFont="1" applyBorder="1" applyAlignment="1">
      <alignment horizontal="left"/>
    </xf>
    <xf numFmtId="0" fontId="13" fillId="0" borderId="16" xfId="7" applyFont="1" applyFill="1" applyBorder="1" applyAlignment="1">
      <alignment horizontal="center"/>
    </xf>
    <xf numFmtId="0" fontId="13" fillId="0" borderId="0" xfId="8" applyFont="1" applyBorder="1" applyAlignment="1">
      <alignment horizontal="center"/>
    </xf>
    <xf numFmtId="0" fontId="13" fillId="0" borderId="0" xfId="8" applyFont="1" applyBorder="1"/>
    <xf numFmtId="0" fontId="13" fillId="3" borderId="80" xfId="8" applyFont="1" applyFill="1" applyBorder="1" applyAlignment="1">
      <alignment horizontal="center"/>
    </xf>
    <xf numFmtId="0" fontId="13" fillId="0" borderId="77" xfId="8" applyFont="1" applyBorder="1" applyAlignment="1">
      <alignment horizontal="center" vertical="center"/>
    </xf>
    <xf numFmtId="0" fontId="13" fillId="0" borderId="78" xfId="8" applyFont="1" applyBorder="1" applyAlignment="1">
      <alignment horizontal="center" vertical="center"/>
    </xf>
    <xf numFmtId="0" fontId="13" fillId="0" borderId="79" xfId="8" applyFont="1" applyBorder="1" applyAlignment="1">
      <alignment horizontal="center" vertical="center"/>
    </xf>
    <xf numFmtId="0" fontId="13" fillId="3" borderId="71" xfId="8" applyFont="1" applyFill="1" applyBorder="1" applyAlignment="1">
      <alignment horizontal="center" vertical="center"/>
    </xf>
    <xf numFmtId="0" fontId="13" fillId="3" borderId="49" xfId="8" applyFont="1" applyFill="1" applyBorder="1" applyAlignment="1">
      <alignment horizontal="center" vertical="center"/>
    </xf>
    <xf numFmtId="0" fontId="13" fillId="0" borderId="4" xfId="8" applyFont="1" applyBorder="1" applyAlignment="1">
      <alignment horizontal="left" vertical="top" wrapText="1"/>
    </xf>
    <xf numFmtId="0" fontId="13" fillId="3" borderId="101" xfId="8" applyFont="1" applyFill="1" applyBorder="1" applyAlignment="1">
      <alignment horizontal="center" vertical="center"/>
    </xf>
    <xf numFmtId="0" fontId="13" fillId="3" borderId="102" xfId="8" applyFont="1" applyFill="1" applyBorder="1" applyAlignment="1">
      <alignment horizontal="center" vertical="center"/>
    </xf>
    <xf numFmtId="3" fontId="13" fillId="0" borderId="102" xfId="8" applyNumberFormat="1" applyFont="1" applyFill="1" applyBorder="1" applyAlignment="1">
      <alignment horizontal="left" vertical="top" wrapText="1"/>
    </xf>
    <xf numFmtId="0" fontId="13" fillId="0" borderId="103" xfId="8" applyFont="1" applyFill="1" applyBorder="1" applyAlignment="1">
      <alignment horizontal="center"/>
    </xf>
    <xf numFmtId="0" fontId="13" fillId="0" borderId="2" xfId="8" applyFont="1" applyBorder="1" applyAlignment="1">
      <alignment horizontal="center" vertical="top" wrapText="1"/>
    </xf>
    <xf numFmtId="0" fontId="13" fillId="0" borderId="6" xfId="8" applyFont="1" applyBorder="1" applyAlignment="1">
      <alignment horizontal="center" vertical="top" wrapText="1"/>
    </xf>
    <xf numFmtId="0" fontId="13" fillId="0" borderId="7" xfId="8" applyFont="1" applyBorder="1" applyAlignment="1">
      <alignment horizontal="center" vertical="top" wrapText="1"/>
    </xf>
    <xf numFmtId="0" fontId="13" fillId="0" borderId="0" xfId="8" applyFont="1" applyBorder="1" applyAlignment="1">
      <alignment vertical="top"/>
    </xf>
    <xf numFmtId="0" fontId="13" fillId="0" borderId="23" xfId="7" applyFont="1" applyFill="1" applyBorder="1" applyAlignment="1">
      <alignment horizontal="left"/>
    </xf>
    <xf numFmtId="0" fontId="13" fillId="0" borderId="23" xfId="7" applyFont="1" applyFill="1" applyBorder="1" applyAlignment="1">
      <alignment horizontal="center"/>
    </xf>
    <xf numFmtId="0" fontId="13" fillId="2" borderId="15" xfId="8" applyFont="1" applyFill="1" applyBorder="1" applyAlignment="1">
      <alignment horizontal="center"/>
    </xf>
    <xf numFmtId="0" fontId="13" fillId="3" borderId="104" xfId="8" applyFont="1" applyFill="1" applyBorder="1" applyAlignment="1">
      <alignment horizontal="center" vertical="center"/>
    </xf>
    <xf numFmtId="0" fontId="13" fillId="3" borderId="45" xfId="8" applyFont="1" applyFill="1" applyBorder="1" applyAlignment="1">
      <alignment horizontal="center" vertical="center"/>
    </xf>
    <xf numFmtId="0" fontId="13" fillId="0" borderId="23" xfId="8" applyFont="1" applyBorder="1" applyAlignment="1">
      <alignment horizontal="left" vertical="top" wrapText="1"/>
    </xf>
    <xf numFmtId="3" fontId="13" fillId="0" borderId="45" xfId="8" applyNumberFormat="1" applyFont="1" applyFill="1" applyBorder="1" applyAlignment="1">
      <alignment horizontal="left" vertical="top" wrapText="1"/>
    </xf>
    <xf numFmtId="0" fontId="13" fillId="0" borderId="55" xfId="8" applyFont="1" applyFill="1" applyBorder="1" applyAlignment="1">
      <alignment horizontal="center"/>
    </xf>
    <xf numFmtId="0" fontId="13" fillId="0" borderId="11" xfId="8" applyFont="1" applyBorder="1" applyAlignment="1">
      <alignment horizontal="center" vertical="top" wrapText="1"/>
    </xf>
    <xf numFmtId="0" fontId="13" fillId="0" borderId="12" xfId="8" applyFont="1" applyBorder="1" applyAlignment="1">
      <alignment horizontal="center" vertical="top" wrapText="1"/>
    </xf>
    <xf numFmtId="0" fontId="13" fillId="3" borderId="22" xfId="8" applyFont="1" applyFill="1" applyBorder="1" applyAlignment="1">
      <alignment horizontal="center"/>
    </xf>
    <xf numFmtId="0" fontId="13" fillId="2" borderId="31" xfId="8" applyFont="1" applyFill="1" applyBorder="1" applyAlignment="1">
      <alignment horizontal="center"/>
    </xf>
    <xf numFmtId="0" fontId="13" fillId="0" borderId="49" xfId="7" applyFont="1" applyFill="1" applyBorder="1" applyAlignment="1">
      <alignment horizontal="left"/>
    </xf>
    <xf numFmtId="0" fontId="13" fillId="0" borderId="49" xfId="7" applyFont="1" applyFill="1" applyBorder="1" applyAlignment="1">
      <alignment horizontal="center"/>
    </xf>
    <xf numFmtId="178" fontId="13" fillId="0" borderId="16" xfId="7" applyNumberFormat="1" applyFont="1" applyFill="1" applyBorder="1" applyAlignment="1">
      <alignment horizontal="right"/>
    </xf>
    <xf numFmtId="38" fontId="13" fillId="0" borderId="45" xfId="1" applyFont="1" applyBorder="1" applyAlignment="1">
      <alignment horizontal="right"/>
    </xf>
    <xf numFmtId="38" fontId="13" fillId="0" borderId="0" xfId="1" applyFont="1" applyBorder="1" applyAlignment="1">
      <alignment horizontal="right"/>
    </xf>
    <xf numFmtId="178" fontId="13" fillId="0" borderId="23" xfId="7" applyNumberFormat="1" applyFont="1" applyFill="1" applyBorder="1" applyAlignment="1">
      <alignment horizontal="right"/>
    </xf>
    <xf numFmtId="0" fontId="13" fillId="3" borderId="75" xfId="8" applyFont="1" applyFill="1" applyBorder="1" applyAlignment="1">
      <alignment horizontal="center" vertical="center"/>
    </xf>
    <xf numFmtId="0" fontId="13" fillId="3" borderId="16" xfId="8" applyFont="1" applyFill="1" applyBorder="1" applyAlignment="1">
      <alignment horizontal="center" vertical="center"/>
    </xf>
    <xf numFmtId="3" fontId="13" fillId="0" borderId="16" xfId="8" applyNumberFormat="1" applyFont="1" applyFill="1" applyBorder="1" applyAlignment="1">
      <alignment horizontal="left" vertical="top" wrapText="1"/>
    </xf>
    <xf numFmtId="0" fontId="13" fillId="0" borderId="17" xfId="8" applyFont="1" applyFill="1" applyBorder="1" applyAlignment="1">
      <alignment horizontal="center"/>
    </xf>
    <xf numFmtId="0" fontId="13" fillId="3" borderId="105" xfId="8" applyFont="1" applyFill="1" applyBorder="1" applyAlignment="1">
      <alignment horizontal="center" vertical="center"/>
    </xf>
    <xf numFmtId="0" fontId="13" fillId="3" borderId="106" xfId="8" applyFont="1" applyFill="1" applyBorder="1" applyAlignment="1">
      <alignment horizontal="center" vertical="center"/>
    </xf>
    <xf numFmtId="0" fontId="13" fillId="0" borderId="76" xfId="8" applyFont="1" applyBorder="1" applyAlignment="1">
      <alignment horizontal="left" vertical="top" wrapText="1"/>
    </xf>
    <xf numFmtId="3" fontId="13" fillId="0" borderId="106" xfId="8" applyNumberFormat="1" applyFont="1" applyFill="1" applyBorder="1" applyAlignment="1">
      <alignment horizontal="left" vertical="top" wrapText="1"/>
    </xf>
    <xf numFmtId="0" fontId="13" fillId="0" borderId="107" xfId="8" applyFont="1" applyFill="1" applyBorder="1" applyAlignment="1">
      <alignment horizontal="center"/>
    </xf>
    <xf numFmtId="178" fontId="13" fillId="0" borderId="49" xfId="7" applyNumberFormat="1" applyFont="1" applyFill="1" applyBorder="1" applyAlignment="1">
      <alignment horizontal="right"/>
    </xf>
    <xf numFmtId="38" fontId="13" fillId="0" borderId="16" xfId="1" applyFont="1" applyBorder="1" applyAlignment="1">
      <alignment horizontal="right"/>
    </xf>
    <xf numFmtId="0" fontId="13" fillId="3" borderId="101" xfId="8" applyFont="1" applyFill="1" applyBorder="1" applyAlignment="1">
      <alignment horizontal="center" vertical="center" wrapText="1"/>
    </xf>
    <xf numFmtId="0" fontId="13" fillId="3" borderId="102" xfId="8" applyFont="1" applyFill="1" applyBorder="1" applyAlignment="1">
      <alignment horizontal="center" vertical="center" wrapText="1"/>
    </xf>
    <xf numFmtId="38" fontId="13" fillId="0" borderId="102" xfId="1" applyFont="1" applyBorder="1" applyAlignment="1">
      <alignment horizontal="right"/>
    </xf>
    <xf numFmtId="38" fontId="13" fillId="0" borderId="5" xfId="1" applyFont="1" applyFill="1" applyBorder="1" applyAlignment="1">
      <alignment horizontal="right"/>
    </xf>
    <xf numFmtId="0" fontId="14" fillId="4" borderId="0" xfId="8" applyFont="1" applyFill="1"/>
    <xf numFmtId="178" fontId="13" fillId="5" borderId="16" xfId="7" applyNumberFormat="1" applyFont="1" applyFill="1" applyBorder="1" applyAlignment="1"/>
    <xf numFmtId="178" fontId="13" fillId="5" borderId="16" xfId="7" applyNumberFormat="1" applyFont="1" applyFill="1" applyBorder="1" applyAlignment="1">
      <alignment horizontal="right"/>
    </xf>
    <xf numFmtId="38" fontId="13" fillId="5" borderId="45" xfId="1" applyFont="1" applyFill="1" applyBorder="1" applyAlignment="1">
      <alignment horizontal="right"/>
    </xf>
    <xf numFmtId="38" fontId="13" fillId="5" borderId="55" xfId="1" applyFont="1" applyFill="1" applyBorder="1" applyAlignment="1">
      <alignment horizontal="right"/>
    </xf>
    <xf numFmtId="38" fontId="13" fillId="5" borderId="3" xfId="1" applyFont="1" applyFill="1" applyBorder="1" applyAlignment="1">
      <alignment horizontal="right"/>
    </xf>
    <xf numFmtId="38" fontId="13" fillId="5" borderId="4" xfId="1" applyFont="1" applyFill="1" applyBorder="1" applyAlignment="1">
      <alignment horizontal="right"/>
    </xf>
    <xf numFmtId="38" fontId="13" fillId="5" borderId="15" xfId="1" applyFont="1" applyFill="1" applyBorder="1" applyAlignment="1">
      <alignment horizontal="right"/>
    </xf>
    <xf numFmtId="0" fontId="13" fillId="3" borderId="45" xfId="8" applyFont="1" applyFill="1" applyBorder="1" applyAlignment="1">
      <alignment horizontal="center" vertical="center" wrapText="1"/>
    </xf>
    <xf numFmtId="38" fontId="13" fillId="0" borderId="24" xfId="1" applyFont="1" applyFill="1" applyBorder="1" applyAlignment="1">
      <alignment horizontal="right"/>
    </xf>
    <xf numFmtId="178" fontId="13" fillId="5" borderId="23" xfId="7" applyNumberFormat="1" applyFont="1" applyFill="1" applyBorder="1" applyAlignment="1"/>
    <xf numFmtId="178" fontId="13" fillId="5" borderId="23" xfId="7" applyNumberFormat="1" applyFont="1" applyFill="1" applyBorder="1" applyAlignment="1">
      <alignment horizontal="right"/>
    </xf>
    <xf numFmtId="38" fontId="13" fillId="5" borderId="22" xfId="1" applyFont="1" applyFill="1" applyBorder="1" applyAlignment="1">
      <alignment horizontal="right"/>
    </xf>
    <xf numFmtId="38" fontId="13" fillId="5" borderId="23" xfId="1" applyFont="1" applyFill="1" applyBorder="1" applyAlignment="1">
      <alignment horizontal="right"/>
    </xf>
    <xf numFmtId="38" fontId="13" fillId="5" borderId="31" xfId="1" applyFont="1" applyFill="1" applyBorder="1" applyAlignment="1">
      <alignment horizontal="right"/>
    </xf>
    <xf numFmtId="178" fontId="13" fillId="5" borderId="49" xfId="7" applyNumberFormat="1" applyFont="1" applyFill="1" applyBorder="1" applyAlignment="1"/>
    <xf numFmtId="178" fontId="13" fillId="5" borderId="49" xfId="7" applyNumberFormat="1" applyFont="1" applyFill="1" applyBorder="1" applyAlignment="1">
      <alignment horizontal="right"/>
    </xf>
    <xf numFmtId="38" fontId="13" fillId="5" borderId="80" xfId="1" applyFont="1" applyFill="1" applyBorder="1" applyAlignment="1">
      <alignment horizontal="right"/>
    </xf>
    <xf numFmtId="38" fontId="13" fillId="5" borderId="76" xfId="1" applyFont="1" applyFill="1" applyBorder="1" applyAlignment="1">
      <alignment horizontal="right"/>
    </xf>
    <xf numFmtId="38" fontId="13" fillId="5" borderId="84" xfId="1" applyFont="1" applyFill="1" applyBorder="1" applyAlignment="1">
      <alignment horizontal="right"/>
    </xf>
    <xf numFmtId="9" fontId="13" fillId="0" borderId="45" xfId="1" applyNumberFormat="1" applyFont="1" applyFill="1" applyBorder="1" applyAlignment="1">
      <alignment horizontal="right"/>
    </xf>
    <xf numFmtId="9" fontId="13" fillId="0" borderId="16" xfId="1" applyNumberFormat="1" applyFont="1" applyFill="1" applyBorder="1" applyAlignment="1">
      <alignment horizontal="right"/>
    </xf>
    <xf numFmtId="9" fontId="13" fillId="0" borderId="49" xfId="1" applyNumberFormat="1" applyFont="1" applyFill="1" applyBorder="1" applyAlignment="1">
      <alignment horizontal="right"/>
    </xf>
    <xf numFmtId="0" fontId="13" fillId="2" borderId="84" xfId="8" applyFont="1" applyFill="1" applyBorder="1" applyAlignment="1">
      <alignment horizontal="center"/>
    </xf>
    <xf numFmtId="0" fontId="13" fillId="3" borderId="104" xfId="8" applyFont="1" applyFill="1" applyBorder="1" applyAlignment="1">
      <alignment horizontal="center" vertical="center" wrapText="1"/>
    </xf>
    <xf numFmtId="38" fontId="13" fillId="0" borderId="17" xfId="1" applyFont="1" applyFill="1" applyBorder="1" applyAlignment="1">
      <alignment horizontal="right"/>
    </xf>
    <xf numFmtId="0" fontId="13" fillId="0" borderId="29" xfId="8" applyFont="1" applyBorder="1" applyAlignment="1">
      <alignment horizontal="right"/>
    </xf>
    <xf numFmtId="9" fontId="13" fillId="0" borderId="23" xfId="1" applyNumberFormat="1" applyFont="1" applyFill="1" applyBorder="1" applyAlignment="1">
      <alignment horizontal="right"/>
    </xf>
    <xf numFmtId="58" fontId="13" fillId="2" borderId="15" xfId="8" applyNumberFormat="1" applyFont="1" applyFill="1" applyBorder="1" applyAlignment="1">
      <alignment horizontal="center"/>
    </xf>
    <xf numFmtId="0" fontId="13" fillId="2" borderId="7" xfId="8" applyFont="1" applyFill="1" applyBorder="1" applyAlignment="1">
      <alignment horizontal="center"/>
    </xf>
    <xf numFmtId="0" fontId="13" fillId="3" borderId="52" xfId="8" applyFont="1" applyFill="1" applyBorder="1" applyAlignment="1">
      <alignment horizontal="center" vertical="center"/>
    </xf>
    <xf numFmtId="0" fontId="13" fillId="0" borderId="31" xfId="8" applyFont="1" applyBorder="1" applyAlignment="1">
      <alignment horizontal="left"/>
    </xf>
    <xf numFmtId="0" fontId="13" fillId="3" borderId="108" xfId="8" applyFont="1" applyFill="1" applyBorder="1" applyAlignment="1">
      <alignment horizontal="center" vertical="center"/>
    </xf>
    <xf numFmtId="0" fontId="13" fillId="3" borderId="106" xfId="8" applyFont="1" applyFill="1" applyBorder="1" applyAlignment="1">
      <alignment horizontal="center" vertical="center" wrapText="1"/>
    </xf>
    <xf numFmtId="38" fontId="13" fillId="0" borderId="106" xfId="1" applyFont="1" applyBorder="1" applyAlignment="1">
      <alignment horizontal="right"/>
    </xf>
    <xf numFmtId="38" fontId="13" fillId="0" borderId="77" xfId="1" applyFont="1" applyFill="1" applyBorder="1" applyAlignment="1">
      <alignment horizontal="right"/>
    </xf>
    <xf numFmtId="0" fontId="13" fillId="3" borderId="109" xfId="8" applyFont="1" applyFill="1" applyBorder="1" applyAlignment="1">
      <alignment horizontal="center" vertical="center" wrapText="1"/>
    </xf>
    <xf numFmtId="0" fontId="13" fillId="0" borderId="61" xfId="8" applyFont="1" applyBorder="1" applyAlignment="1">
      <alignment horizontal="left"/>
    </xf>
    <xf numFmtId="179" fontId="13" fillId="6" borderId="16" xfId="8" applyNumberFormat="1" applyFont="1" applyFill="1" applyBorder="1" applyAlignment="1">
      <alignment horizontal="center"/>
    </xf>
    <xf numFmtId="38" fontId="13" fillId="6" borderId="45" xfId="1" applyFont="1" applyFill="1" applyBorder="1" applyAlignment="1">
      <alignment horizontal="center"/>
    </xf>
    <xf numFmtId="179" fontId="13" fillId="6" borderId="23" xfId="8" applyNumberFormat="1" applyFont="1" applyFill="1" applyBorder="1" applyAlignment="1">
      <alignment horizontal="center"/>
    </xf>
    <xf numFmtId="0" fontId="13" fillId="0" borderId="12" xfId="8" applyFont="1" applyBorder="1" applyAlignment="1">
      <alignment horizontal="left"/>
    </xf>
    <xf numFmtId="179" fontId="13" fillId="6" borderId="49" xfId="8" applyNumberFormat="1" applyFont="1" applyFill="1" applyBorder="1" applyAlignment="1">
      <alignment horizontal="center"/>
    </xf>
    <xf numFmtId="38" fontId="13" fillId="0" borderId="36" xfId="1" applyFont="1" applyFill="1" applyBorder="1" applyAlignment="1">
      <alignment horizontal="right"/>
    </xf>
    <xf numFmtId="178" fontId="13" fillId="6" borderId="16" xfId="7" applyNumberFormat="1" applyFont="1" applyFill="1" applyBorder="1" applyAlignment="1">
      <alignment horizontal="center"/>
    </xf>
    <xf numFmtId="38" fontId="13" fillId="0" borderId="49" xfId="1" applyFont="1" applyFill="1" applyBorder="1" applyAlignment="1">
      <alignment horizontal="right"/>
    </xf>
    <xf numFmtId="178" fontId="13" fillId="6" borderId="23" xfId="7" applyNumberFormat="1" applyFont="1" applyFill="1" applyBorder="1" applyAlignment="1">
      <alignment horizontal="center"/>
    </xf>
    <xf numFmtId="178" fontId="13" fillId="6" borderId="49" xfId="7" applyNumberFormat="1" applyFont="1" applyFill="1" applyBorder="1" applyAlignment="1">
      <alignment horizontal="center"/>
    </xf>
    <xf numFmtId="38" fontId="13" fillId="6" borderId="16" xfId="1" applyFont="1" applyFill="1" applyBorder="1" applyAlignment="1">
      <alignment horizontal="center"/>
    </xf>
    <xf numFmtId="179" fontId="13" fillId="0" borderId="16" xfId="8" applyNumberFormat="1" applyFont="1" applyFill="1" applyBorder="1" applyAlignment="1">
      <alignment horizontal="center" shrinkToFit="1"/>
    </xf>
    <xf numFmtId="38" fontId="13" fillId="0" borderId="45" xfId="1" applyFont="1" applyBorder="1" applyAlignment="1">
      <alignment horizontal="center" shrinkToFit="1"/>
    </xf>
    <xf numFmtId="179" fontId="13" fillId="0" borderId="16" xfId="8" applyNumberFormat="1" applyFont="1" applyFill="1" applyBorder="1" applyAlignment="1">
      <alignment horizontal="center"/>
    </xf>
    <xf numFmtId="0" fontId="13" fillId="3" borderId="98" xfId="8" applyFont="1" applyFill="1" applyBorder="1" applyAlignment="1">
      <alignment horizontal="center" vertical="center" textRotation="255" wrapText="1"/>
    </xf>
    <xf numFmtId="0" fontId="13" fillId="3" borderId="99" xfId="8" applyFont="1" applyFill="1" applyBorder="1" applyAlignment="1">
      <alignment horizontal="center" vertical="center" textRotation="255" wrapText="1"/>
    </xf>
    <xf numFmtId="179" fontId="13" fillId="0" borderId="23" xfId="8" applyNumberFormat="1" applyFont="1" applyFill="1" applyBorder="1" applyAlignment="1">
      <alignment horizontal="center" shrinkToFit="1"/>
    </xf>
    <xf numFmtId="179" fontId="13" fillId="0" borderId="23" xfId="8" applyNumberFormat="1" applyFont="1" applyFill="1" applyBorder="1" applyAlignment="1">
      <alignment horizontal="center"/>
    </xf>
    <xf numFmtId="0" fontId="15" fillId="0" borderId="102" xfId="8" applyFont="1" applyBorder="1" applyAlignment="1">
      <alignment horizontal="left" shrinkToFit="1"/>
    </xf>
    <xf numFmtId="0" fontId="15" fillId="0" borderId="4" xfId="8" applyFont="1" applyBorder="1" applyAlignment="1">
      <alignment horizontal="left" shrinkToFit="1"/>
    </xf>
    <xf numFmtId="0" fontId="13" fillId="3" borderId="13" xfId="8" applyFont="1" applyFill="1" applyBorder="1" applyAlignment="1">
      <alignment horizontal="center"/>
    </xf>
    <xf numFmtId="0" fontId="13" fillId="3" borderId="5" xfId="8" applyFont="1" applyFill="1" applyBorder="1" applyAlignment="1">
      <alignment horizontal="center" vertical="center"/>
    </xf>
    <xf numFmtId="0" fontId="13" fillId="3" borderId="6" xfId="8" applyFont="1" applyFill="1" applyBorder="1" applyAlignment="1">
      <alignment horizontal="center" vertical="center"/>
    </xf>
    <xf numFmtId="179" fontId="13" fillId="0" borderId="49" xfId="8" applyNumberFormat="1" applyFont="1" applyFill="1" applyBorder="1" applyAlignment="1">
      <alignment horizontal="center" shrinkToFit="1"/>
    </xf>
    <xf numFmtId="179" fontId="13" fillId="0" borderId="49" xfId="8" applyNumberFormat="1" applyFont="1" applyFill="1" applyBorder="1" applyAlignment="1">
      <alignment horizontal="center"/>
    </xf>
    <xf numFmtId="0" fontId="15" fillId="0" borderId="45" xfId="8" applyFont="1" applyBorder="1" applyAlignment="1">
      <alignment horizontal="left" shrinkToFit="1"/>
    </xf>
    <xf numFmtId="0" fontId="15" fillId="0" borderId="23" xfId="8" applyFont="1" applyBorder="1" applyAlignment="1">
      <alignment horizontal="left" shrinkToFit="1"/>
    </xf>
    <xf numFmtId="0" fontId="13" fillId="3" borderId="29" xfId="8" applyFont="1" applyFill="1" applyBorder="1" applyAlignment="1">
      <alignment horizontal="center"/>
    </xf>
    <xf numFmtId="0" fontId="13" fillId="3" borderId="24" xfId="8" applyFont="1" applyFill="1" applyBorder="1" applyAlignment="1">
      <alignment horizontal="center" vertical="center"/>
    </xf>
    <xf numFmtId="0" fontId="13" fillId="3" borderId="0" xfId="8" applyFont="1" applyFill="1" applyBorder="1" applyAlignment="1">
      <alignment horizontal="center" vertical="center"/>
    </xf>
    <xf numFmtId="178" fontId="13" fillId="0" borderId="16" xfId="7" applyNumberFormat="1" applyFont="1" applyFill="1" applyBorder="1" applyAlignment="1">
      <alignment horizontal="center"/>
    </xf>
    <xf numFmtId="178" fontId="13" fillId="0" borderId="23" xfId="7" applyNumberFormat="1" applyFont="1" applyFill="1" applyBorder="1" applyAlignment="1">
      <alignment horizontal="center"/>
    </xf>
    <xf numFmtId="0" fontId="15" fillId="0" borderId="49" xfId="8" applyFont="1" applyBorder="1" applyAlignment="1">
      <alignment horizontal="left" shrinkToFit="1"/>
    </xf>
    <xf numFmtId="178" fontId="13" fillId="0" borderId="49" xfId="7" applyNumberFormat="1" applyFont="1" applyFill="1" applyBorder="1" applyAlignment="1">
      <alignment horizontal="center"/>
    </xf>
    <xf numFmtId="0" fontId="13" fillId="3" borderId="38" xfId="8" applyFont="1" applyFill="1" applyBorder="1" applyAlignment="1">
      <alignment horizontal="center"/>
    </xf>
    <xf numFmtId="0" fontId="13" fillId="3" borderId="36" xfId="8" applyFont="1" applyFill="1" applyBorder="1" applyAlignment="1">
      <alignment horizontal="center" vertical="center"/>
    </xf>
    <xf numFmtId="0" fontId="13" fillId="3" borderId="37" xfId="8" applyFont="1" applyFill="1" applyBorder="1" applyAlignment="1">
      <alignment horizontal="center" vertical="center"/>
    </xf>
    <xf numFmtId="0" fontId="13" fillId="0" borderId="92" xfId="8" applyFont="1" applyBorder="1" applyAlignment="1">
      <alignment horizontal="center" vertical="top" wrapText="1"/>
    </xf>
    <xf numFmtId="0" fontId="13" fillId="0" borderId="78" xfId="8" applyFont="1" applyBorder="1" applyAlignment="1">
      <alignment horizontal="center" vertical="top" wrapText="1"/>
    </xf>
    <xf numFmtId="0" fontId="13" fillId="0" borderId="79" xfId="8" applyFont="1" applyBorder="1" applyAlignment="1">
      <alignment horizontal="center" vertical="top" wrapText="1"/>
    </xf>
    <xf numFmtId="38" fontId="13" fillId="0" borderId="45" xfId="1" applyFont="1" applyBorder="1" applyAlignment="1">
      <alignment horizontal="center"/>
    </xf>
    <xf numFmtId="0" fontId="13" fillId="3" borderId="16" xfId="8" applyFont="1" applyFill="1" applyBorder="1" applyAlignment="1">
      <alignment horizontal="center"/>
    </xf>
    <xf numFmtId="0" fontId="13" fillId="3" borderId="45" xfId="8" applyFont="1" applyFill="1" applyBorder="1" applyAlignment="1">
      <alignment horizontal="center"/>
    </xf>
    <xf numFmtId="0" fontId="13" fillId="3" borderId="55" xfId="8" applyFont="1" applyFill="1" applyBorder="1" applyAlignment="1">
      <alignment horizontal="center"/>
    </xf>
    <xf numFmtId="0" fontId="13" fillId="7" borderId="3" xfId="8" applyFont="1" applyFill="1" applyBorder="1" applyAlignment="1">
      <alignment horizontal="center" vertical="top" wrapText="1"/>
    </xf>
    <xf numFmtId="3" fontId="13" fillId="7" borderId="4" xfId="8" applyNumberFormat="1" applyFont="1" applyFill="1" applyBorder="1" applyAlignment="1">
      <alignment horizontal="center" vertical="top" wrapText="1"/>
    </xf>
    <xf numFmtId="3" fontId="13" fillId="0" borderId="4" xfId="8" applyNumberFormat="1" applyFont="1" applyBorder="1" applyAlignment="1">
      <alignment horizontal="center" vertical="top" wrapText="1"/>
    </xf>
    <xf numFmtId="3" fontId="13" fillId="0" borderId="15" xfId="8" applyNumberFormat="1" applyFont="1" applyBorder="1" applyAlignment="1">
      <alignment horizontal="center" vertical="top" wrapText="1"/>
    </xf>
    <xf numFmtId="0" fontId="13" fillId="3" borderId="104" xfId="8" applyFont="1" applyFill="1" applyBorder="1" applyAlignment="1">
      <alignment horizontal="center" vertical="top" wrapText="1"/>
    </xf>
    <xf numFmtId="0" fontId="13" fillId="3" borderId="45" xfId="8" applyFont="1" applyFill="1" applyBorder="1" applyAlignment="1">
      <alignment horizontal="center" vertical="top" wrapText="1"/>
    </xf>
    <xf numFmtId="0" fontId="13" fillId="0" borderId="16" xfId="8" applyFont="1" applyBorder="1" applyAlignment="1">
      <alignment horizontal="center" shrinkToFit="1"/>
    </xf>
    <xf numFmtId="0" fontId="13" fillId="3" borderId="23" xfId="8" applyFont="1" applyFill="1" applyBorder="1" applyAlignment="1">
      <alignment horizontal="center"/>
    </xf>
    <xf numFmtId="0" fontId="13" fillId="7" borderId="22" xfId="8" applyFont="1" applyFill="1" applyBorder="1" applyAlignment="1">
      <alignment horizontal="center" vertical="top" wrapText="1"/>
    </xf>
    <xf numFmtId="3" fontId="13" fillId="7" borderId="23" xfId="8" applyNumberFormat="1" applyFont="1" applyFill="1" applyBorder="1" applyAlignment="1">
      <alignment horizontal="center" vertical="top" wrapText="1"/>
    </xf>
    <xf numFmtId="3" fontId="13" fillId="0" borderId="23" xfId="8" applyNumberFormat="1" applyFont="1" applyBorder="1" applyAlignment="1">
      <alignment horizontal="center" vertical="top" wrapText="1"/>
    </xf>
    <xf numFmtId="3" fontId="13" fillId="0" borderId="31" xfId="8" applyNumberFormat="1" applyFont="1" applyBorder="1" applyAlignment="1">
      <alignment horizontal="center" vertical="top" wrapText="1"/>
    </xf>
    <xf numFmtId="38" fontId="13" fillId="0" borderId="16" xfId="1" applyFont="1" applyBorder="1" applyAlignment="1">
      <alignment horizontal="center"/>
    </xf>
    <xf numFmtId="0" fontId="13" fillId="0" borderId="23" xfId="8" applyFont="1" applyBorder="1" applyAlignment="1">
      <alignment horizontal="center" shrinkToFit="1"/>
    </xf>
    <xf numFmtId="0" fontId="13" fillId="0" borderId="49" xfId="8" applyFont="1" applyBorder="1" applyAlignment="1">
      <alignment horizontal="center" shrinkToFit="1"/>
    </xf>
    <xf numFmtId="0" fontId="13" fillId="3" borderId="49" xfId="8" applyFont="1" applyFill="1" applyBorder="1" applyAlignment="1">
      <alignment horizontal="center"/>
    </xf>
    <xf numFmtId="0" fontId="13" fillId="3" borderId="104" xfId="8" applyFont="1" applyFill="1" applyBorder="1" applyAlignment="1">
      <alignment horizontal="center"/>
    </xf>
    <xf numFmtId="0" fontId="13" fillId="0" borderId="45" xfId="8" applyFont="1" applyBorder="1" applyAlignment="1">
      <alignment horizontal="right"/>
    </xf>
    <xf numFmtId="0" fontId="13" fillId="0" borderId="0" xfId="8" applyFont="1" applyBorder="1" applyAlignment="1"/>
    <xf numFmtId="0" fontId="13" fillId="0" borderId="16" xfId="7" applyFont="1" applyFill="1" applyBorder="1" applyAlignment="1"/>
    <xf numFmtId="0" fontId="13" fillId="0" borderId="45" xfId="8" applyFont="1" applyBorder="1" applyAlignment="1"/>
    <xf numFmtId="0" fontId="13" fillId="0" borderId="17" xfId="8" applyFont="1" applyBorder="1" applyAlignment="1"/>
    <xf numFmtId="0" fontId="13" fillId="0" borderId="3" xfId="8" applyFont="1" applyBorder="1" applyAlignment="1"/>
    <xf numFmtId="0" fontId="13" fillId="0" borderId="4" xfId="8" applyFont="1" applyBorder="1" applyAlignment="1"/>
    <xf numFmtId="0" fontId="13" fillId="0" borderId="15" xfId="8" applyFont="1" applyBorder="1" applyAlignment="1"/>
    <xf numFmtId="0" fontId="13" fillId="0" borderId="36" xfId="8" applyFont="1" applyBorder="1" applyAlignment="1">
      <alignment horizontal="center"/>
    </xf>
    <xf numFmtId="0" fontId="13" fillId="0" borderId="49" xfId="8" applyFont="1" applyBorder="1" applyAlignment="1">
      <alignment horizontal="right"/>
    </xf>
    <xf numFmtId="0" fontId="13" fillId="0" borderId="36" xfId="8" applyFont="1" applyBorder="1" applyAlignment="1">
      <alignment horizontal="right"/>
    </xf>
    <xf numFmtId="3" fontId="13" fillId="7" borderId="49" xfId="8" applyNumberFormat="1" applyFont="1" applyFill="1" applyBorder="1" applyAlignment="1">
      <alignment horizontal="center" vertical="top" wrapText="1"/>
    </xf>
    <xf numFmtId="3" fontId="13" fillId="0" borderId="49" xfId="8" applyNumberFormat="1" applyFont="1" applyBorder="1" applyAlignment="1">
      <alignment horizontal="center" vertical="top" wrapText="1"/>
    </xf>
    <xf numFmtId="3" fontId="13" fillId="0" borderId="61" xfId="8" applyNumberFormat="1" applyFont="1" applyBorder="1" applyAlignment="1">
      <alignment horizontal="center" vertical="top" wrapText="1"/>
    </xf>
    <xf numFmtId="0" fontId="13" fillId="0" borderId="23" xfId="7" applyFont="1" applyFill="1" applyBorder="1" applyAlignment="1"/>
    <xf numFmtId="0" fontId="13" fillId="0" borderId="24" xfId="8" applyFont="1" applyBorder="1" applyAlignment="1"/>
    <xf numFmtId="0" fontId="13" fillId="0" borderId="22" xfId="8" applyFont="1" applyBorder="1" applyAlignment="1"/>
    <xf numFmtId="0" fontId="13" fillId="0" borderId="31" xfId="8" applyFont="1" applyBorder="1" applyAlignment="1"/>
    <xf numFmtId="0" fontId="16" fillId="7" borderId="45" xfId="7" applyFont="1" applyFill="1" applyBorder="1" applyAlignment="1">
      <alignment horizontal="center" vertical="center"/>
    </xf>
    <xf numFmtId="0" fontId="13" fillId="0" borderId="16" xfId="7" applyFont="1" applyBorder="1" applyAlignment="1">
      <alignment horizontal="center" vertical="center"/>
    </xf>
    <xf numFmtId="0" fontId="13" fillId="0" borderId="25" xfId="7" applyFont="1" applyBorder="1" applyAlignment="1">
      <alignment horizontal="center" vertical="center"/>
    </xf>
    <xf numFmtId="0" fontId="13" fillId="0" borderId="23" xfId="7" applyFont="1" applyBorder="1" applyAlignment="1">
      <alignment horizontal="center" vertical="center"/>
    </xf>
    <xf numFmtId="0" fontId="13" fillId="0" borderId="31" xfId="7" applyFont="1" applyBorder="1" applyAlignment="1">
      <alignment horizontal="center" vertical="center"/>
    </xf>
    <xf numFmtId="0" fontId="13" fillId="0" borderId="49" xfId="7" applyFont="1" applyFill="1" applyBorder="1" applyAlignment="1"/>
    <xf numFmtId="0" fontId="13" fillId="0" borderId="36" xfId="8" applyFont="1" applyBorder="1" applyAlignment="1"/>
    <xf numFmtId="0" fontId="13" fillId="0" borderId="80" xfId="8" applyFont="1" applyBorder="1" applyAlignment="1"/>
    <xf numFmtId="0" fontId="13" fillId="0" borderId="76" xfId="8" applyFont="1" applyBorder="1" applyAlignment="1"/>
    <xf numFmtId="0" fontId="13" fillId="0" borderId="84" xfId="8" applyFont="1" applyBorder="1" applyAlignment="1"/>
    <xf numFmtId="0" fontId="13" fillId="0" borderId="84" xfId="8" applyFont="1" applyBorder="1" applyAlignment="1">
      <alignment horizontal="left"/>
    </xf>
    <xf numFmtId="0" fontId="13" fillId="3" borderId="105" xfId="8" applyFont="1" applyFill="1" applyBorder="1" applyAlignment="1">
      <alignment horizontal="center"/>
    </xf>
    <xf numFmtId="0" fontId="13" fillId="3" borderId="106" xfId="8" applyFont="1" applyFill="1" applyBorder="1" applyAlignment="1">
      <alignment horizontal="center"/>
    </xf>
    <xf numFmtId="0" fontId="13" fillId="0" borderId="106" xfId="8" applyFont="1" applyBorder="1" applyAlignment="1">
      <alignment horizontal="right"/>
    </xf>
    <xf numFmtId="0" fontId="13" fillId="0" borderId="77" xfId="8" applyFont="1" applyBorder="1" applyAlignment="1">
      <alignment horizontal="center"/>
    </xf>
    <xf numFmtId="0" fontId="13" fillId="0" borderId="76" xfId="8" applyFont="1" applyBorder="1" applyAlignment="1">
      <alignment horizontal="right"/>
    </xf>
    <xf numFmtId="0" fontId="13" fillId="0" borderId="77" xfId="8" applyFont="1" applyBorder="1" applyAlignment="1">
      <alignment horizontal="right"/>
    </xf>
    <xf numFmtId="0" fontId="13" fillId="7" borderId="80" xfId="8" applyFont="1" applyFill="1" applyBorder="1" applyAlignment="1">
      <alignment horizontal="center" vertical="top" wrapText="1"/>
    </xf>
    <xf numFmtId="0" fontId="16" fillId="7" borderId="106" xfId="7" applyFont="1" applyFill="1" applyBorder="1" applyAlignment="1">
      <alignment horizontal="center" vertical="center"/>
    </xf>
    <xf numFmtId="0" fontId="13" fillId="0" borderId="76" xfId="7" applyFont="1" applyBorder="1" applyAlignment="1">
      <alignment horizontal="center" vertical="center"/>
    </xf>
    <xf numFmtId="0" fontId="13" fillId="0" borderId="84" xfId="7" applyFont="1" applyBorder="1" applyAlignment="1">
      <alignment horizontal="center" vertical="center"/>
    </xf>
    <xf numFmtId="179" fontId="13" fillId="0" borderId="0" xfId="7" applyNumberFormat="1" applyFont="1">
      <alignment vertical="center"/>
    </xf>
    <xf numFmtId="178" fontId="13" fillId="0" borderId="0" xfId="7" applyNumberFormat="1" applyFont="1">
      <alignment vertical="center"/>
    </xf>
  </cellXfs>
  <cellStyles count="9">
    <cellStyle name="桁区切り 2" xfId="1"/>
    <cellStyle name="標準" xfId="0" builtinId="0"/>
    <cellStyle name="標準 2" xfId="2"/>
    <cellStyle name="標準 2 2" xfId="3"/>
    <cellStyle name="標準 3" xfId="4"/>
    <cellStyle name="標準 4" xfId="5"/>
    <cellStyle name="標準 5" xfId="6"/>
    <cellStyle name="標準 6" xfId="7"/>
    <cellStyle name="標準_Sheet1 2" xf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1:BR97"/>
  <sheetViews>
    <sheetView showGridLines="0" tabSelected="1" view="pageBreakPreview" topLeftCell="A37" zoomScale="90" zoomScaleSheetLayoutView="90" workbookViewId="0">
      <selection activeCell="AK46" sqref="AK46"/>
    </sheetView>
  </sheetViews>
  <sheetFormatPr defaultColWidth="9.33203125" defaultRowHeight="14.25"/>
  <cols>
    <col min="1" max="1" width="9.33203125" style="1"/>
    <col min="2" max="2" width="1.5" style="1" customWidth="1"/>
    <col min="3" max="20" width="5.5" style="1" customWidth="1"/>
    <col min="21" max="34" width="5.83203125" style="1" customWidth="1"/>
    <col min="35" max="35" width="2.33203125" style="1" customWidth="1"/>
    <col min="36" max="16384" width="9.33203125" style="1"/>
  </cols>
  <sheetData>
    <row r="1" spans="3:70" ht="20.100000000000001" hidden="1" customHeight="1">
      <c r="D1" s="46"/>
      <c r="E1" s="46"/>
      <c r="F1" s="46"/>
      <c r="G1" s="46"/>
      <c r="Q1" s="46"/>
      <c r="T1" s="201"/>
      <c r="AG1" s="201"/>
      <c r="AH1" s="201"/>
    </row>
    <row r="2" spans="3:70" ht="30" customHeight="1">
      <c r="C2" s="3" t="s">
        <v>5</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259"/>
      <c r="AM2" s="278"/>
      <c r="AN2" s="282"/>
      <c r="AO2" s="282"/>
      <c r="AP2" s="282"/>
      <c r="AQ2" s="282"/>
      <c r="AR2" s="282"/>
      <c r="AS2" s="282"/>
      <c r="AV2" s="290"/>
      <c r="AW2" s="291"/>
      <c r="AX2" s="291"/>
      <c r="AY2" s="291"/>
      <c r="AZ2" s="291"/>
      <c r="BA2" s="200" t="s">
        <v>92</v>
      </c>
      <c r="BB2" s="200"/>
      <c r="BC2" s="200"/>
      <c r="BD2" s="200"/>
      <c r="BE2" s="200"/>
      <c r="BF2" s="200"/>
      <c r="BG2" s="200"/>
      <c r="BH2" s="200"/>
      <c r="BI2" s="200"/>
      <c r="BJ2" s="200"/>
      <c r="BK2" s="200"/>
      <c r="BL2" s="200"/>
      <c r="BM2" s="200"/>
      <c r="BN2" s="200"/>
      <c r="BO2" s="200"/>
      <c r="BP2" s="200"/>
      <c r="BQ2" s="200"/>
      <c r="BR2" s="200"/>
    </row>
    <row r="3" spans="3:70" ht="24.95" customHeight="1">
      <c r="C3" s="4" t="s">
        <v>95</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260"/>
      <c r="AM3" s="278"/>
      <c r="AN3" s="286"/>
      <c r="AO3" s="286"/>
      <c r="AP3" s="286"/>
      <c r="AQ3" s="286"/>
      <c r="AR3" s="286"/>
      <c r="BE3" s="276"/>
    </row>
    <row r="4" spans="3:70" ht="20.100000000000001" customHeight="1">
      <c r="C4" s="5" t="s">
        <v>29</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187"/>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row>
    <row r="5" spans="3:70" ht="20.100000000000001" customHeight="1">
      <c r="C5" s="6" t="s">
        <v>21</v>
      </c>
      <c r="D5" s="50"/>
      <c r="E5" s="50"/>
      <c r="F5" s="50"/>
      <c r="G5" s="50"/>
      <c r="H5" s="50"/>
      <c r="I5" s="50"/>
      <c r="J5" s="50"/>
      <c r="K5" s="50"/>
      <c r="L5" s="50"/>
      <c r="M5" s="50"/>
      <c r="N5" s="50"/>
      <c r="O5" s="50"/>
      <c r="P5" s="50"/>
      <c r="Q5" s="50"/>
      <c r="R5" s="180"/>
      <c r="S5" s="195" t="s">
        <v>250</v>
      </c>
      <c r="T5" s="195"/>
      <c r="U5" s="195"/>
      <c r="V5" s="195"/>
      <c r="W5" s="195"/>
      <c r="X5" s="195"/>
      <c r="Y5" s="195"/>
      <c r="Z5" s="195"/>
      <c r="AA5" s="195"/>
      <c r="AB5" s="195"/>
      <c r="AC5" s="195"/>
      <c r="AD5" s="195"/>
      <c r="AE5" s="195"/>
      <c r="AF5" s="195"/>
      <c r="AG5" s="195"/>
      <c r="AH5" s="26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row>
    <row r="6" spans="3:70" ht="20.100000000000001" customHeight="1">
      <c r="C6" s="7" t="s">
        <v>90</v>
      </c>
      <c r="D6" s="51"/>
      <c r="E6" s="51"/>
      <c r="F6" s="51"/>
      <c r="G6" s="51"/>
      <c r="H6" s="51"/>
      <c r="I6" s="51"/>
      <c r="J6" s="51"/>
      <c r="K6" s="51"/>
      <c r="L6" s="51"/>
      <c r="M6" s="51"/>
      <c r="N6" s="51"/>
      <c r="O6" s="51"/>
      <c r="P6" s="60" t="s">
        <v>34</v>
      </c>
      <c r="Q6" s="60"/>
      <c r="R6" s="181"/>
      <c r="S6" s="7" t="s">
        <v>90</v>
      </c>
      <c r="T6" s="51"/>
      <c r="U6" s="51"/>
      <c r="V6" s="51"/>
      <c r="W6" s="51"/>
      <c r="X6" s="51"/>
      <c r="Y6" s="51"/>
      <c r="Z6" s="51"/>
      <c r="AA6" s="51"/>
      <c r="AB6" s="51"/>
      <c r="AC6" s="51"/>
      <c r="AD6" s="51"/>
      <c r="AE6" s="51"/>
      <c r="AF6" s="60" t="s">
        <v>34</v>
      </c>
      <c r="AG6" s="60"/>
      <c r="AH6" s="181"/>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row>
    <row r="7" spans="3:70" ht="20.100000000000001" customHeight="1">
      <c r="C7" s="8" t="s">
        <v>56</v>
      </c>
      <c r="D7" s="52"/>
      <c r="E7" s="52"/>
      <c r="F7" s="52"/>
      <c r="G7" s="52"/>
      <c r="H7" s="52"/>
      <c r="I7" s="52"/>
      <c r="J7" s="52"/>
      <c r="K7" s="52"/>
      <c r="L7" s="52"/>
      <c r="M7" s="52"/>
      <c r="N7" s="52"/>
      <c r="O7" s="52"/>
      <c r="P7" s="61"/>
      <c r="Q7" s="61"/>
      <c r="R7" s="182"/>
      <c r="S7" s="8" t="s">
        <v>18</v>
      </c>
      <c r="T7" s="52"/>
      <c r="U7" s="52"/>
      <c r="V7" s="52"/>
      <c r="W7" s="52"/>
      <c r="X7" s="52"/>
      <c r="Y7" s="52"/>
      <c r="Z7" s="52"/>
      <c r="AA7" s="52"/>
      <c r="AB7" s="52"/>
      <c r="AC7" s="52"/>
      <c r="AD7" s="52"/>
      <c r="AE7" s="52"/>
      <c r="AF7" s="61"/>
      <c r="AG7" s="61"/>
      <c r="AH7" s="182"/>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row>
    <row r="8" spans="3:70" ht="20.100000000000001" customHeight="1">
      <c r="C8" s="9" t="s">
        <v>51</v>
      </c>
      <c r="D8" s="53"/>
      <c r="E8" s="53"/>
      <c r="F8" s="53"/>
      <c r="G8" s="53"/>
      <c r="H8" s="53"/>
      <c r="I8" s="53"/>
      <c r="J8" s="53"/>
      <c r="K8" s="53"/>
      <c r="L8" s="53"/>
      <c r="M8" s="53"/>
      <c r="N8" s="53"/>
      <c r="O8" s="53"/>
      <c r="P8" s="53"/>
      <c r="Q8" s="53"/>
      <c r="R8" s="183"/>
      <c r="S8" s="9" t="s">
        <v>51</v>
      </c>
      <c r="T8" s="53"/>
      <c r="U8" s="53"/>
      <c r="V8" s="53"/>
      <c r="W8" s="53"/>
      <c r="X8" s="53"/>
      <c r="Y8" s="53"/>
      <c r="Z8" s="53"/>
      <c r="AA8" s="53"/>
      <c r="AB8" s="53"/>
      <c r="AC8" s="53"/>
      <c r="AD8" s="53"/>
      <c r="AE8" s="53"/>
      <c r="AF8" s="53"/>
      <c r="AG8" s="53"/>
      <c r="AH8" s="183"/>
      <c r="AM8" s="201"/>
      <c r="AN8" s="201"/>
      <c r="AO8" s="201"/>
      <c r="AP8" s="201"/>
      <c r="AQ8" s="201"/>
      <c r="AR8" s="201"/>
      <c r="AS8" s="201"/>
      <c r="AT8" s="201"/>
      <c r="AU8" s="201"/>
      <c r="AV8" s="201"/>
      <c r="AW8" s="201"/>
      <c r="AX8" s="201"/>
      <c r="AY8" s="201"/>
      <c r="AZ8" s="201"/>
      <c r="BA8" s="201"/>
      <c r="BB8" s="201"/>
      <c r="BC8" s="293"/>
      <c r="BD8" s="293"/>
      <c r="BE8" s="293"/>
      <c r="BF8" s="293"/>
      <c r="BG8" s="293"/>
      <c r="BH8" s="293"/>
      <c r="BI8" s="293"/>
      <c r="BJ8" s="293"/>
      <c r="BK8" s="293"/>
      <c r="BL8" s="293"/>
      <c r="BM8" s="293"/>
      <c r="BN8" s="293"/>
      <c r="BO8" s="293"/>
      <c r="BP8" s="293"/>
      <c r="BQ8" s="293"/>
      <c r="BR8" s="293"/>
    </row>
    <row r="9" spans="3:70" ht="20.100000000000001" customHeight="1">
      <c r="C9" s="10" t="s">
        <v>53</v>
      </c>
      <c r="D9" s="54"/>
      <c r="E9" s="54"/>
      <c r="F9" s="54"/>
      <c r="G9" s="54"/>
      <c r="H9" s="54"/>
      <c r="I9" s="54"/>
      <c r="J9" s="54"/>
      <c r="K9" s="54"/>
      <c r="L9" s="54"/>
      <c r="M9" s="54"/>
      <c r="N9" s="54"/>
      <c r="O9" s="54"/>
      <c r="P9" s="54"/>
      <c r="Q9" s="54"/>
      <c r="R9" s="54"/>
      <c r="S9" s="54"/>
      <c r="T9" s="54"/>
      <c r="U9" s="54"/>
      <c r="V9" s="54"/>
      <c r="W9" s="54"/>
      <c r="X9" s="54"/>
      <c r="Y9" s="54"/>
      <c r="Z9" s="54"/>
      <c r="AA9" s="54"/>
      <c r="AB9" s="237"/>
      <c r="AC9" s="237"/>
      <c r="AD9" s="237"/>
      <c r="AE9" s="237"/>
      <c r="AF9" s="237"/>
      <c r="AG9" s="54"/>
      <c r="AH9" s="262"/>
      <c r="AM9" s="280"/>
      <c r="AN9" s="280"/>
      <c r="AO9" s="280"/>
      <c r="AP9" s="280"/>
      <c r="AQ9" s="280"/>
      <c r="AR9" s="280"/>
      <c r="AS9" s="280"/>
      <c r="AT9" s="280"/>
      <c r="AU9" s="280"/>
      <c r="AV9" s="280"/>
      <c r="AW9" s="280"/>
      <c r="AX9" s="280"/>
      <c r="AY9" s="280"/>
      <c r="AZ9" s="285"/>
      <c r="BA9" s="285"/>
      <c r="BB9" s="285"/>
      <c r="BC9" s="280"/>
      <c r="BD9" s="280"/>
      <c r="BE9" s="280"/>
      <c r="BF9" s="280"/>
      <c r="BG9" s="280"/>
      <c r="BH9" s="280"/>
      <c r="BI9" s="280"/>
      <c r="BJ9" s="280"/>
      <c r="BK9" s="280"/>
      <c r="BL9" s="280"/>
      <c r="BM9" s="280"/>
      <c r="BN9" s="280"/>
      <c r="BO9" s="280"/>
      <c r="BP9" s="285"/>
      <c r="BQ9" s="285"/>
      <c r="BR9" s="285"/>
    </row>
    <row r="10" spans="3:70" ht="20.100000000000001" customHeight="1">
      <c r="C10" s="11"/>
      <c r="D10" s="55"/>
      <c r="E10" s="55"/>
      <c r="F10" s="55"/>
      <c r="G10" s="55"/>
      <c r="H10" s="110"/>
      <c r="I10" s="114" t="s">
        <v>35</v>
      </c>
      <c r="J10" s="114"/>
      <c r="K10" s="114"/>
      <c r="L10" s="114"/>
      <c r="M10" s="114" t="s">
        <v>250</v>
      </c>
      <c r="N10" s="114"/>
      <c r="O10" s="114"/>
      <c r="P10" s="114"/>
      <c r="Q10" s="169"/>
      <c r="R10" s="184"/>
      <c r="S10" s="184"/>
      <c r="T10" s="184"/>
      <c r="U10" s="184"/>
      <c r="V10" s="213"/>
      <c r="W10" s="217" t="s">
        <v>35</v>
      </c>
      <c r="X10" s="217"/>
      <c r="Y10" s="217"/>
      <c r="Z10" s="217"/>
      <c r="AA10" s="114" t="s">
        <v>250</v>
      </c>
      <c r="AB10" s="114"/>
      <c r="AC10" s="114"/>
      <c r="AD10" s="114"/>
      <c r="AE10" s="249" t="s">
        <v>38</v>
      </c>
      <c r="AF10" s="220"/>
      <c r="AG10" s="255"/>
      <c r="AH10" s="263"/>
      <c r="AM10" s="280"/>
      <c r="AN10" s="280"/>
      <c r="AO10" s="280"/>
      <c r="AP10" s="280"/>
      <c r="AQ10" s="280"/>
      <c r="AR10" s="280"/>
      <c r="AS10" s="280"/>
      <c r="AT10" s="280"/>
      <c r="AU10" s="280"/>
      <c r="AV10" s="280"/>
      <c r="AW10" s="280"/>
      <c r="AX10" s="280"/>
      <c r="AY10" s="280"/>
      <c r="AZ10" s="285"/>
      <c r="BA10" s="285"/>
      <c r="BB10" s="285"/>
      <c r="BC10" s="280"/>
      <c r="BD10" s="280"/>
      <c r="BE10" s="280"/>
      <c r="BF10" s="280"/>
      <c r="BG10" s="280"/>
      <c r="BH10" s="280"/>
      <c r="BI10" s="280"/>
      <c r="BJ10" s="280"/>
      <c r="BK10" s="280"/>
      <c r="BL10" s="280"/>
      <c r="BM10" s="280"/>
      <c r="BN10" s="280"/>
      <c r="BO10" s="280"/>
      <c r="BP10" s="285"/>
      <c r="BQ10" s="285"/>
      <c r="BR10" s="285"/>
    </row>
    <row r="11" spans="3:70" ht="30" customHeight="1">
      <c r="C11" s="12" t="s">
        <v>48</v>
      </c>
      <c r="D11" s="56"/>
      <c r="E11" s="56"/>
      <c r="F11" s="56"/>
      <c r="G11" s="56"/>
      <c r="H11" s="56"/>
      <c r="I11" s="115"/>
      <c r="J11" s="124"/>
      <c r="K11" s="124"/>
      <c r="L11" s="142" t="s">
        <v>36</v>
      </c>
      <c r="M11" s="146"/>
      <c r="N11" s="152"/>
      <c r="O11" s="152"/>
      <c r="P11" s="161" t="s">
        <v>36</v>
      </c>
      <c r="Q11" s="170" t="s">
        <v>58</v>
      </c>
      <c r="R11" s="185"/>
      <c r="S11" s="185"/>
      <c r="T11" s="185"/>
      <c r="U11" s="185"/>
      <c r="V11" s="185"/>
      <c r="W11" s="218"/>
      <c r="X11" s="221"/>
      <c r="Y11" s="221"/>
      <c r="Z11" s="228" t="s">
        <v>75</v>
      </c>
      <c r="AA11" s="218"/>
      <c r="AB11" s="221"/>
      <c r="AC11" s="221"/>
      <c r="AD11" s="228" t="s">
        <v>75</v>
      </c>
      <c r="AE11" s="249"/>
      <c r="AF11" s="220"/>
      <c r="AG11" s="256"/>
      <c r="AH11" s="264" t="s">
        <v>52</v>
      </c>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row>
    <row r="12" spans="3:70" ht="30" customHeight="1">
      <c r="C12" s="13"/>
      <c r="D12" s="57" t="s">
        <v>39</v>
      </c>
      <c r="E12" s="82"/>
      <c r="F12" s="82"/>
      <c r="G12" s="82"/>
      <c r="H12" s="82"/>
      <c r="I12" s="116"/>
      <c r="J12" s="125"/>
      <c r="K12" s="125"/>
      <c r="L12" s="143" t="s">
        <v>36</v>
      </c>
      <c r="M12" s="147"/>
      <c r="N12" s="153"/>
      <c r="O12" s="153"/>
      <c r="P12" s="162" t="s">
        <v>36</v>
      </c>
      <c r="Q12" s="171"/>
      <c r="R12" s="57" t="s">
        <v>55</v>
      </c>
      <c r="S12" s="82"/>
      <c r="T12" s="82"/>
      <c r="U12" s="82"/>
      <c r="V12" s="214"/>
      <c r="W12" s="219"/>
      <c r="X12" s="222"/>
      <c r="Y12" s="222"/>
      <c r="Z12" s="229" t="s">
        <v>75</v>
      </c>
      <c r="AA12" s="219"/>
      <c r="AB12" s="222"/>
      <c r="AC12" s="222"/>
      <c r="AD12" s="229" t="s">
        <v>75</v>
      </c>
      <c r="AE12" s="250"/>
      <c r="AF12" s="253"/>
      <c r="AG12" s="257"/>
      <c r="AH12" s="265"/>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3:70" ht="24.95" customHeight="1">
      <c r="C13" s="14" t="s">
        <v>96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266"/>
      <c r="AM13" s="282"/>
      <c r="AN13" s="282"/>
      <c r="AO13" s="282"/>
      <c r="AP13" s="282"/>
      <c r="AQ13" s="282"/>
      <c r="AR13" s="282"/>
      <c r="AS13" s="288"/>
      <c r="AT13" s="288"/>
      <c r="AU13" s="288"/>
      <c r="AV13" s="288"/>
      <c r="AW13" s="288"/>
      <c r="AX13" s="288"/>
      <c r="AY13" s="288"/>
      <c r="AZ13" s="288"/>
      <c r="BA13" s="200"/>
      <c r="BB13" s="200"/>
      <c r="BC13" s="200"/>
      <c r="BD13" s="200"/>
      <c r="BE13" s="200"/>
      <c r="BF13" s="200"/>
      <c r="BG13" s="294"/>
      <c r="BH13" s="294"/>
      <c r="BI13" s="294"/>
      <c r="BJ13" s="294"/>
      <c r="BK13" s="296"/>
      <c r="BL13" s="296"/>
      <c r="BM13" s="296"/>
      <c r="BN13" s="296"/>
      <c r="BO13" s="290"/>
      <c r="BP13" s="290"/>
      <c r="BQ13" s="297"/>
      <c r="BR13" s="297"/>
    </row>
    <row r="14" spans="3:70" ht="20.100000000000001" customHeight="1">
      <c r="C14" s="15" t="s">
        <v>31</v>
      </c>
      <c r="D14" s="59"/>
      <c r="E14" s="59"/>
      <c r="F14" s="59"/>
      <c r="G14" s="59"/>
      <c r="H14" s="59"/>
      <c r="I14" s="59"/>
      <c r="J14" s="59"/>
      <c r="K14" s="59"/>
      <c r="L14" s="59"/>
      <c r="M14" s="59"/>
      <c r="N14" s="59"/>
      <c r="O14" s="59"/>
      <c r="P14" s="59"/>
      <c r="Q14" s="59"/>
      <c r="R14" s="59"/>
      <c r="S14" s="59"/>
      <c r="T14" s="59"/>
      <c r="U14" s="59"/>
      <c r="V14" s="59"/>
      <c r="W14" s="59"/>
      <c r="X14" s="194"/>
      <c r="Y14" s="223" t="s">
        <v>37</v>
      </c>
      <c r="Z14" s="230"/>
      <c r="AA14" s="230"/>
      <c r="AB14" s="230"/>
      <c r="AC14" s="230"/>
      <c r="AD14" s="230"/>
      <c r="AE14" s="230"/>
      <c r="AF14" s="230"/>
      <c r="AG14" s="230"/>
      <c r="AH14" s="267"/>
      <c r="AM14" s="283"/>
      <c r="AN14" s="283"/>
      <c r="AO14" s="283"/>
      <c r="AP14" s="283"/>
      <c r="AQ14" s="283"/>
      <c r="AR14" s="283"/>
      <c r="AS14" s="289"/>
      <c r="AT14" s="289"/>
      <c r="AU14" s="289"/>
      <c r="AV14" s="289"/>
      <c r="AW14" s="289"/>
      <c r="AX14" s="289"/>
      <c r="AY14" s="289"/>
      <c r="AZ14" s="289"/>
      <c r="BA14" s="292"/>
      <c r="BB14" s="292"/>
      <c r="BC14" s="292"/>
      <c r="BD14" s="292"/>
      <c r="BE14" s="292"/>
      <c r="BF14" s="292"/>
      <c r="BG14" s="295"/>
      <c r="BH14" s="295"/>
      <c r="BI14" s="295"/>
      <c r="BJ14" s="295"/>
      <c r="BK14" s="295"/>
      <c r="BL14" s="295"/>
      <c r="BM14" s="295"/>
      <c r="BN14" s="295"/>
      <c r="BO14" s="290"/>
      <c r="BP14" s="290"/>
      <c r="BQ14" s="297"/>
      <c r="BR14" s="297"/>
    </row>
    <row r="15" spans="3:70" ht="20.100000000000001" customHeight="1">
      <c r="C15" s="16" t="s">
        <v>46</v>
      </c>
      <c r="D15" s="60"/>
      <c r="E15" s="83"/>
      <c r="F15" s="94" t="s">
        <v>10</v>
      </c>
      <c r="G15" s="60"/>
      <c r="H15" s="111"/>
      <c r="I15" s="117"/>
      <c r="J15" s="114" t="s">
        <v>250</v>
      </c>
      <c r="K15" s="114"/>
      <c r="L15" s="114"/>
      <c r="M15" s="114"/>
      <c r="N15" s="16" t="s">
        <v>47</v>
      </c>
      <c r="O15" s="60"/>
      <c r="P15" s="83"/>
      <c r="Q15" s="172" t="s">
        <v>10</v>
      </c>
      <c r="R15" s="111"/>
      <c r="S15" s="111"/>
      <c r="T15" s="117"/>
      <c r="U15" s="114" t="s">
        <v>250</v>
      </c>
      <c r="V15" s="114"/>
      <c r="W15" s="114"/>
      <c r="X15" s="114"/>
      <c r="Y15" s="27"/>
      <c r="Z15" s="69"/>
      <c r="AA15" s="69"/>
      <c r="AB15" s="69"/>
      <c r="AC15" s="69"/>
      <c r="AD15" s="69"/>
      <c r="AE15" s="69"/>
      <c r="AF15" s="69"/>
      <c r="AG15" s="69"/>
      <c r="AH15" s="268"/>
      <c r="AN15" s="287"/>
      <c r="AO15" s="287"/>
      <c r="AP15" s="287"/>
      <c r="AQ15" s="287"/>
      <c r="AR15" s="287"/>
      <c r="AS15" s="289"/>
      <c r="AT15" s="289"/>
      <c r="AU15" s="289"/>
      <c r="AV15" s="289"/>
      <c r="AW15" s="289"/>
      <c r="AX15" s="289"/>
      <c r="AY15" s="289"/>
      <c r="AZ15" s="289"/>
      <c r="BB15" s="287"/>
      <c r="BC15" s="287"/>
      <c r="BD15" s="287"/>
      <c r="BE15" s="287"/>
      <c r="BF15" s="287"/>
      <c r="BG15" s="295"/>
      <c r="BH15" s="295"/>
      <c r="BI15" s="295"/>
      <c r="BJ15" s="295"/>
      <c r="BK15" s="295"/>
      <c r="BL15" s="295"/>
      <c r="BM15" s="295"/>
      <c r="BN15" s="295"/>
      <c r="BO15" s="290"/>
      <c r="BP15" s="290"/>
      <c r="BQ15" s="297"/>
      <c r="BR15" s="297"/>
    </row>
    <row r="16" spans="3:70" ht="20.100000000000001" customHeight="1">
      <c r="C16" s="17"/>
      <c r="D16" s="61"/>
      <c r="E16" s="61"/>
      <c r="F16" s="95" t="s">
        <v>0</v>
      </c>
      <c r="G16" s="102"/>
      <c r="H16" s="95" t="s">
        <v>88</v>
      </c>
      <c r="I16" s="102"/>
      <c r="J16" s="95" t="s">
        <v>0</v>
      </c>
      <c r="K16" s="102"/>
      <c r="L16" s="95" t="s">
        <v>88</v>
      </c>
      <c r="M16" s="102"/>
      <c r="N16" s="17"/>
      <c r="O16" s="61"/>
      <c r="P16" s="163"/>
      <c r="Q16" s="173" t="s">
        <v>67</v>
      </c>
      <c r="R16" s="186"/>
      <c r="S16" s="95" t="s">
        <v>88</v>
      </c>
      <c r="T16" s="102"/>
      <c r="U16" s="173" t="s">
        <v>67</v>
      </c>
      <c r="V16" s="186"/>
      <c r="W16" s="95" t="s">
        <v>88</v>
      </c>
      <c r="X16" s="102"/>
      <c r="Y16" s="6" t="s">
        <v>43</v>
      </c>
      <c r="Z16" s="50"/>
      <c r="AA16" s="50"/>
      <c r="AB16" s="238"/>
      <c r="AC16" s="36" t="s">
        <v>3</v>
      </c>
      <c r="AD16" s="67"/>
      <c r="AE16" s="87"/>
      <c r="AF16" s="254" t="s">
        <v>250</v>
      </c>
      <c r="AG16" s="258"/>
      <c r="AH16" s="269"/>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row>
    <row r="17" spans="3:70" ht="20.100000000000001" customHeight="1">
      <c r="C17" s="18"/>
      <c r="D17" s="62"/>
      <c r="E17" s="62"/>
      <c r="F17" s="96"/>
      <c r="G17" s="103"/>
      <c r="H17" s="96"/>
      <c r="I17" s="103"/>
      <c r="J17" s="96"/>
      <c r="K17" s="103"/>
      <c r="L17" s="96"/>
      <c r="M17" s="103"/>
      <c r="N17" s="18"/>
      <c r="O17" s="62"/>
      <c r="P17" s="164"/>
      <c r="Q17" s="174"/>
      <c r="R17" s="62"/>
      <c r="S17" s="96"/>
      <c r="T17" s="103"/>
      <c r="U17" s="174"/>
      <c r="V17" s="62"/>
      <c r="W17" s="96"/>
      <c r="X17" s="103"/>
      <c r="Y17" s="196"/>
      <c r="Z17" s="202"/>
      <c r="AA17" s="202"/>
      <c r="AB17" s="202"/>
      <c r="AC17" s="178"/>
      <c r="AD17" s="78"/>
      <c r="AE17" s="251" t="s">
        <v>36</v>
      </c>
      <c r="AF17" s="178"/>
      <c r="AG17" s="78"/>
      <c r="AH17" s="270" t="s">
        <v>36</v>
      </c>
      <c r="AM17" s="46"/>
      <c r="AN17" s="46"/>
      <c r="AO17" s="46"/>
      <c r="AP17" s="46"/>
      <c r="AQ17" s="46"/>
      <c r="AR17" s="46"/>
      <c r="AS17" s="46"/>
      <c r="AT17" s="46"/>
      <c r="AU17" s="46"/>
      <c r="AV17" s="46"/>
      <c r="AW17" s="46"/>
      <c r="AX17" s="46"/>
      <c r="AY17" s="46"/>
      <c r="AZ17" s="46"/>
      <c r="BA17" s="46"/>
      <c r="BB17" s="46"/>
      <c r="BC17" s="46"/>
      <c r="BD17" s="46"/>
      <c r="BE17" s="46"/>
      <c r="BF17" s="46"/>
      <c r="BG17" s="46"/>
      <c r="BH17" s="46"/>
      <c r="BI17" s="201"/>
      <c r="BJ17" s="201"/>
      <c r="BK17" s="201"/>
      <c r="BL17" s="201"/>
      <c r="BM17" s="201"/>
      <c r="BN17" s="201"/>
      <c r="BO17" s="201"/>
      <c r="BP17" s="201"/>
      <c r="BQ17" s="201"/>
      <c r="BR17" s="201"/>
    </row>
    <row r="18" spans="3:70" ht="20.100000000000001" customHeight="1">
      <c r="C18" s="19"/>
      <c r="D18" s="63"/>
      <c r="E18" s="84"/>
      <c r="F18" s="97"/>
      <c r="G18" s="104"/>
      <c r="H18" s="112"/>
      <c r="I18" s="118"/>
      <c r="J18" s="126"/>
      <c r="K18" s="137"/>
      <c r="L18" s="112"/>
      <c r="M18" s="148"/>
      <c r="N18" s="20"/>
      <c r="O18" s="64"/>
      <c r="P18" s="85"/>
      <c r="Q18" s="175"/>
      <c r="R18" s="155"/>
      <c r="S18" s="113"/>
      <c r="T18" s="105"/>
      <c r="U18" s="175"/>
      <c r="V18" s="155"/>
      <c r="W18" s="113"/>
      <c r="X18" s="149"/>
      <c r="Y18" s="196"/>
      <c r="Z18" s="202"/>
      <c r="AA18" s="202"/>
      <c r="AB18" s="104"/>
      <c r="AC18" s="178"/>
      <c r="AD18" s="78"/>
      <c r="AE18" s="251" t="s">
        <v>36</v>
      </c>
      <c r="AF18" s="178"/>
      <c r="AG18" s="78"/>
      <c r="AH18" s="270" t="s">
        <v>36</v>
      </c>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01"/>
      <c r="BJ18" s="201"/>
      <c r="BK18" s="201"/>
      <c r="BL18" s="201"/>
      <c r="BM18" s="201"/>
      <c r="BN18" s="201"/>
      <c r="BO18" s="201"/>
      <c r="BP18" s="201"/>
      <c r="BQ18" s="201"/>
      <c r="BR18" s="201"/>
    </row>
    <row r="19" spans="3:70" ht="20.100000000000001" customHeight="1">
      <c r="C19" s="19"/>
      <c r="D19" s="63"/>
      <c r="E19" s="84"/>
      <c r="F19" s="97"/>
      <c r="G19" s="104"/>
      <c r="H19" s="112"/>
      <c r="I19" s="118"/>
      <c r="J19" s="126"/>
      <c r="K19" s="137"/>
      <c r="L19" s="112"/>
      <c r="M19" s="148"/>
      <c r="N19" s="20"/>
      <c r="O19" s="64"/>
      <c r="P19" s="85"/>
      <c r="Q19" s="175"/>
      <c r="R19" s="155"/>
      <c r="S19" s="113"/>
      <c r="T19" s="105"/>
      <c r="U19" s="175"/>
      <c r="V19" s="155"/>
      <c r="W19" s="113"/>
      <c r="X19" s="149"/>
      <c r="Y19" s="196"/>
      <c r="Z19" s="202"/>
      <c r="AA19" s="202"/>
      <c r="AB19" s="104"/>
      <c r="AC19" s="178"/>
      <c r="AD19" s="78"/>
      <c r="AE19" s="251" t="s">
        <v>36</v>
      </c>
      <c r="AF19" s="178"/>
      <c r="AG19" s="78"/>
      <c r="AH19" s="270" t="s">
        <v>36</v>
      </c>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01"/>
      <c r="BJ19" s="201"/>
      <c r="BK19" s="201"/>
      <c r="BL19" s="201"/>
      <c r="BM19" s="201"/>
      <c r="BN19" s="201"/>
      <c r="BO19" s="201"/>
      <c r="BP19" s="201"/>
      <c r="BQ19" s="201"/>
      <c r="BR19" s="201"/>
    </row>
    <row r="20" spans="3:70" ht="20.100000000000001" customHeight="1">
      <c r="C20" s="19"/>
      <c r="D20" s="63"/>
      <c r="E20" s="84"/>
      <c r="F20" s="97"/>
      <c r="G20" s="104"/>
      <c r="H20" s="112"/>
      <c r="I20" s="118"/>
      <c r="J20" s="126"/>
      <c r="K20" s="137"/>
      <c r="L20" s="112"/>
      <c r="M20" s="148"/>
      <c r="N20" s="20"/>
      <c r="O20" s="64"/>
      <c r="P20" s="85"/>
      <c r="Q20" s="175"/>
      <c r="R20" s="155"/>
      <c r="S20" s="113"/>
      <c r="T20" s="105"/>
      <c r="U20" s="175"/>
      <c r="V20" s="155"/>
      <c r="W20" s="113"/>
      <c r="X20" s="149"/>
      <c r="Y20" s="196"/>
      <c r="Z20" s="202"/>
      <c r="AA20" s="202"/>
      <c r="AB20" s="104"/>
      <c r="AC20" s="178"/>
      <c r="AD20" s="78"/>
      <c r="AE20" s="251" t="s">
        <v>36</v>
      </c>
      <c r="AF20" s="178"/>
      <c r="AG20" s="78"/>
      <c r="AH20" s="270" t="s">
        <v>36</v>
      </c>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01"/>
      <c r="BJ20" s="201"/>
      <c r="BK20" s="201"/>
      <c r="BL20" s="201"/>
      <c r="BM20" s="201"/>
      <c r="BN20" s="201"/>
      <c r="BO20" s="201"/>
      <c r="BP20" s="201"/>
      <c r="BQ20" s="201"/>
      <c r="BR20" s="201"/>
    </row>
    <row r="21" spans="3:70" ht="20.100000000000001" customHeight="1">
      <c r="C21" s="19"/>
      <c r="D21" s="63"/>
      <c r="E21" s="84"/>
      <c r="F21" s="97"/>
      <c r="G21" s="104"/>
      <c r="H21" s="112"/>
      <c r="I21" s="118"/>
      <c r="J21" s="126"/>
      <c r="K21" s="137"/>
      <c r="L21" s="112"/>
      <c r="M21" s="148"/>
      <c r="N21" s="20"/>
      <c r="O21" s="64"/>
      <c r="P21" s="85"/>
      <c r="Q21" s="175"/>
      <c r="R21" s="155"/>
      <c r="S21" s="113"/>
      <c r="T21" s="105"/>
      <c r="U21" s="175"/>
      <c r="V21" s="155"/>
      <c r="W21" s="113"/>
      <c r="X21" s="149"/>
      <c r="Y21" s="196"/>
      <c r="Z21" s="202"/>
      <c r="AA21" s="202"/>
      <c r="AB21" s="104"/>
      <c r="AC21" s="178"/>
      <c r="AD21" s="78"/>
      <c r="AE21" s="251" t="s">
        <v>36</v>
      </c>
      <c r="AF21" s="178"/>
      <c r="AG21" s="78"/>
      <c r="AH21" s="270" t="s">
        <v>36</v>
      </c>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01"/>
      <c r="BJ21" s="201"/>
      <c r="BK21" s="201"/>
      <c r="BL21" s="201"/>
      <c r="BM21" s="201"/>
      <c r="BN21" s="201"/>
      <c r="BO21" s="201"/>
      <c r="BP21" s="201"/>
      <c r="BQ21" s="201"/>
      <c r="BR21" s="201"/>
    </row>
    <row r="22" spans="3:70" ht="20.100000000000001" customHeight="1">
      <c r="C22" s="19"/>
      <c r="D22" s="63"/>
      <c r="E22" s="84"/>
      <c r="F22" s="97"/>
      <c r="G22" s="104"/>
      <c r="H22" s="112"/>
      <c r="I22" s="118"/>
      <c r="J22" s="126"/>
      <c r="K22" s="137"/>
      <c r="L22" s="112"/>
      <c r="M22" s="148"/>
      <c r="N22" s="20"/>
      <c r="O22" s="64"/>
      <c r="P22" s="85"/>
      <c r="Q22" s="175"/>
      <c r="R22" s="155"/>
      <c r="S22" s="113"/>
      <c r="T22" s="105"/>
      <c r="U22" s="175"/>
      <c r="V22" s="155"/>
      <c r="W22" s="113"/>
      <c r="X22" s="149"/>
      <c r="Y22" s="196"/>
      <c r="Z22" s="202"/>
      <c r="AA22" s="202"/>
      <c r="AB22" s="104"/>
      <c r="AC22" s="178"/>
      <c r="AD22" s="78"/>
      <c r="AE22" s="251" t="s">
        <v>36</v>
      </c>
      <c r="AF22" s="178"/>
      <c r="AG22" s="78"/>
      <c r="AH22" s="270" t="s">
        <v>36</v>
      </c>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01"/>
      <c r="BJ22" s="201"/>
      <c r="BK22" s="201"/>
      <c r="BL22" s="201"/>
      <c r="BM22" s="201"/>
      <c r="BN22" s="201"/>
      <c r="BO22" s="201"/>
      <c r="BP22" s="201"/>
      <c r="BQ22" s="201"/>
      <c r="BR22" s="201"/>
    </row>
    <row r="23" spans="3:70" ht="20.100000000000001" customHeight="1">
      <c r="C23" s="19"/>
      <c r="D23" s="63"/>
      <c r="E23" s="84"/>
      <c r="F23" s="97"/>
      <c r="G23" s="104"/>
      <c r="H23" s="112"/>
      <c r="I23" s="118"/>
      <c r="J23" s="126"/>
      <c r="K23" s="137"/>
      <c r="L23" s="112"/>
      <c r="M23" s="148"/>
      <c r="N23" s="20"/>
      <c r="O23" s="64"/>
      <c r="P23" s="85"/>
      <c r="Q23" s="175"/>
      <c r="R23" s="155"/>
      <c r="S23" s="113"/>
      <c r="T23" s="105"/>
      <c r="U23" s="175"/>
      <c r="V23" s="155"/>
      <c r="W23" s="113"/>
      <c r="X23" s="149"/>
      <c r="Y23" s="196"/>
      <c r="Z23" s="202"/>
      <c r="AA23" s="202"/>
      <c r="AB23" s="104"/>
      <c r="AC23" s="178"/>
      <c r="AD23" s="78"/>
      <c r="AE23" s="251" t="s">
        <v>36</v>
      </c>
      <c r="AF23" s="178"/>
      <c r="AG23" s="78"/>
      <c r="AH23" s="270" t="s">
        <v>36</v>
      </c>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01"/>
      <c r="BJ23" s="201"/>
      <c r="BK23" s="201"/>
      <c r="BL23" s="201"/>
      <c r="BM23" s="201"/>
      <c r="BN23" s="201"/>
      <c r="BO23" s="201"/>
      <c r="BP23" s="201"/>
      <c r="BQ23" s="201"/>
      <c r="BR23" s="201"/>
    </row>
    <row r="24" spans="3:70" ht="20.100000000000001" customHeight="1">
      <c r="C24" s="20"/>
      <c r="D24" s="64"/>
      <c r="E24" s="85"/>
      <c r="F24" s="97"/>
      <c r="G24" s="104"/>
      <c r="H24" s="112"/>
      <c r="I24" s="118"/>
      <c r="J24" s="126"/>
      <c r="K24" s="137"/>
      <c r="L24" s="112"/>
      <c r="M24" s="148"/>
      <c r="N24" s="20"/>
      <c r="O24" s="64"/>
      <c r="P24" s="85"/>
      <c r="Q24" s="175"/>
      <c r="R24" s="155"/>
      <c r="S24" s="113"/>
      <c r="T24" s="105"/>
      <c r="U24" s="175"/>
      <c r="V24" s="155"/>
      <c r="W24" s="113"/>
      <c r="X24" s="149"/>
      <c r="Y24" s="196"/>
      <c r="Z24" s="202"/>
      <c r="AA24" s="202"/>
      <c r="AB24" s="104"/>
      <c r="AC24" s="178"/>
      <c r="AD24" s="78"/>
      <c r="AE24" s="251" t="s">
        <v>36</v>
      </c>
      <c r="AF24" s="178"/>
      <c r="AG24" s="78"/>
      <c r="AH24" s="270" t="s">
        <v>36</v>
      </c>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01"/>
      <c r="BJ24" s="201"/>
      <c r="BK24" s="201"/>
      <c r="BL24" s="201"/>
      <c r="BM24" s="201"/>
      <c r="BN24" s="201"/>
      <c r="BO24" s="201"/>
      <c r="BP24" s="201"/>
      <c r="BQ24" s="201"/>
      <c r="BR24" s="201"/>
    </row>
    <row r="25" spans="3:70" ht="20.100000000000001" customHeight="1">
      <c r="C25" s="20"/>
      <c r="D25" s="64"/>
      <c r="E25" s="85"/>
      <c r="F25" s="97"/>
      <c r="G25" s="104"/>
      <c r="H25" s="112"/>
      <c r="I25" s="118"/>
      <c r="J25" s="126"/>
      <c r="K25" s="137"/>
      <c r="L25" s="112"/>
      <c r="M25" s="148"/>
      <c r="N25" s="20"/>
      <c r="O25" s="64"/>
      <c r="P25" s="85"/>
      <c r="Q25" s="175"/>
      <c r="R25" s="155"/>
      <c r="S25" s="113"/>
      <c r="T25" s="105"/>
      <c r="U25" s="175"/>
      <c r="V25" s="155"/>
      <c r="W25" s="113"/>
      <c r="X25" s="149"/>
      <c r="Y25" s="196"/>
      <c r="Z25" s="202"/>
      <c r="AA25" s="202"/>
      <c r="AB25" s="104"/>
      <c r="AC25" s="178"/>
      <c r="AD25" s="78"/>
      <c r="AE25" s="251" t="s">
        <v>36</v>
      </c>
      <c r="AF25" s="178"/>
      <c r="AG25" s="78"/>
      <c r="AH25" s="270" t="s">
        <v>36</v>
      </c>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01"/>
      <c r="BJ25" s="201"/>
      <c r="BK25" s="201"/>
      <c r="BL25" s="201"/>
      <c r="BM25" s="201"/>
      <c r="BN25" s="201"/>
      <c r="BO25" s="201"/>
      <c r="BP25" s="201"/>
      <c r="BQ25" s="201"/>
      <c r="BR25" s="201"/>
    </row>
    <row r="26" spans="3:70" ht="20.100000000000001" customHeight="1">
      <c r="C26" s="20"/>
      <c r="D26" s="64"/>
      <c r="E26" s="85"/>
      <c r="F26" s="97"/>
      <c r="G26" s="104"/>
      <c r="H26" s="112"/>
      <c r="I26" s="118"/>
      <c r="J26" s="126"/>
      <c r="K26" s="137"/>
      <c r="L26" s="112"/>
      <c r="M26" s="148"/>
      <c r="N26" s="20"/>
      <c r="O26" s="64"/>
      <c r="P26" s="85"/>
      <c r="Q26" s="175"/>
      <c r="R26" s="155"/>
      <c r="S26" s="113"/>
      <c r="T26" s="105"/>
      <c r="U26" s="175"/>
      <c r="V26" s="155"/>
      <c r="W26" s="113"/>
      <c r="X26" s="149"/>
      <c r="Y26" s="196"/>
      <c r="Z26" s="202"/>
      <c r="AA26" s="202"/>
      <c r="AB26" s="104"/>
      <c r="AC26" s="178"/>
      <c r="AD26" s="78"/>
      <c r="AE26" s="251" t="s">
        <v>36</v>
      </c>
      <c r="AF26" s="178"/>
      <c r="AG26" s="78"/>
      <c r="AH26" s="270" t="s">
        <v>36</v>
      </c>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01"/>
      <c r="BJ26" s="201"/>
      <c r="BK26" s="201"/>
      <c r="BL26" s="201"/>
      <c r="BM26" s="201"/>
      <c r="BN26" s="201"/>
      <c r="BO26" s="201"/>
      <c r="BP26" s="283"/>
      <c r="BQ26" s="283"/>
      <c r="BR26" s="283"/>
    </row>
    <row r="27" spans="3:70" ht="20.100000000000001" customHeight="1">
      <c r="C27" s="21"/>
      <c r="D27" s="65"/>
      <c r="E27" s="86"/>
      <c r="F27" s="97"/>
      <c r="G27" s="104"/>
      <c r="H27" s="113"/>
      <c r="I27" s="105"/>
      <c r="J27" s="126"/>
      <c r="K27" s="137"/>
      <c r="L27" s="113"/>
      <c r="M27" s="149"/>
      <c r="N27" s="20"/>
      <c r="O27" s="64"/>
      <c r="P27" s="85"/>
      <c r="Q27" s="175"/>
      <c r="R27" s="155"/>
      <c r="S27" s="113"/>
      <c r="T27" s="105"/>
      <c r="U27" s="175"/>
      <c r="V27" s="155"/>
      <c r="W27" s="113"/>
      <c r="X27" s="149"/>
      <c r="Y27" s="224" t="s">
        <v>128</v>
      </c>
      <c r="Z27" s="231"/>
      <c r="AA27" s="231"/>
      <c r="AB27" s="239"/>
      <c r="AC27" s="179"/>
      <c r="AD27" s="79"/>
      <c r="AE27" s="252" t="s">
        <v>36</v>
      </c>
      <c r="AF27" s="179"/>
      <c r="AG27" s="79"/>
      <c r="AH27" s="271" t="s">
        <v>36</v>
      </c>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78"/>
      <c r="BJ27" s="278"/>
      <c r="BK27" s="278"/>
      <c r="BL27" s="278"/>
      <c r="BM27" s="297"/>
      <c r="BN27" s="297"/>
      <c r="BO27" s="297"/>
      <c r="BP27" s="297"/>
      <c r="BQ27" s="297"/>
      <c r="BR27" s="297"/>
    </row>
    <row r="28" spans="3:70" ht="11.25" customHeight="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43"/>
      <c r="AD28" s="243"/>
      <c r="AE28" s="243"/>
      <c r="AF28" s="243"/>
      <c r="AG28" s="243"/>
      <c r="AH28" s="243"/>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97"/>
      <c r="BN28" s="297"/>
      <c r="BO28" s="297"/>
      <c r="BP28" s="297"/>
      <c r="BQ28" s="297"/>
      <c r="BR28" s="297"/>
    </row>
    <row r="29" spans="3:70" ht="9" customHeight="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4"/>
      <c r="AD29" s="244"/>
      <c r="AE29" s="244"/>
      <c r="AF29" s="244"/>
      <c r="AG29" s="244"/>
      <c r="AH29" s="244"/>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97"/>
      <c r="BN29" s="297"/>
      <c r="BO29" s="297"/>
      <c r="BP29" s="297"/>
      <c r="BQ29" s="297"/>
      <c r="BR29" s="297"/>
    </row>
    <row r="30" spans="3:70" ht="20.100000000000001" customHeight="1">
      <c r="C30" s="24" t="s">
        <v>33</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272"/>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97"/>
      <c r="BN30" s="297"/>
      <c r="BO30" s="297"/>
      <c r="BP30" s="297"/>
      <c r="BQ30" s="297"/>
      <c r="BR30" s="297"/>
    </row>
    <row r="31" spans="3:70" ht="20.100000000000001" customHeight="1">
      <c r="C31" s="5" t="s">
        <v>98</v>
      </c>
      <c r="D31" s="49"/>
      <c r="E31" s="49"/>
      <c r="F31" s="49"/>
      <c r="G31" s="49"/>
      <c r="H31" s="49"/>
      <c r="I31" s="49"/>
      <c r="J31" s="49"/>
      <c r="K31" s="49"/>
      <c r="L31" s="49"/>
      <c r="M31" s="49"/>
      <c r="N31" s="49"/>
      <c r="O31" s="49"/>
      <c r="P31" s="49"/>
      <c r="Q31" s="49"/>
      <c r="R31" s="187"/>
      <c r="S31" s="5" t="s">
        <v>99</v>
      </c>
      <c r="T31" s="49"/>
      <c r="U31" s="49"/>
      <c r="V31" s="49"/>
      <c r="W31" s="49"/>
      <c r="X31" s="49"/>
      <c r="Y31" s="49"/>
      <c r="Z31" s="49"/>
      <c r="AA31" s="49"/>
      <c r="AB31" s="49"/>
      <c r="AC31" s="49"/>
      <c r="AD31" s="49"/>
      <c r="AE31" s="49"/>
      <c r="AF31" s="49"/>
      <c r="AG31" s="49"/>
      <c r="AH31" s="187"/>
    </row>
    <row r="32" spans="3:70" ht="20.100000000000001" customHeight="1">
      <c r="C32" s="25" t="s">
        <v>23</v>
      </c>
      <c r="D32" s="67"/>
      <c r="E32" s="87"/>
      <c r="F32" s="36" t="s">
        <v>1</v>
      </c>
      <c r="G32" s="67"/>
      <c r="H32" s="67"/>
      <c r="I32" s="87"/>
      <c r="J32" s="127" t="s">
        <v>13</v>
      </c>
      <c r="K32" s="36" t="s">
        <v>69</v>
      </c>
      <c r="L32" s="67"/>
      <c r="M32" s="67"/>
      <c r="N32" s="87"/>
      <c r="O32" s="36" t="s">
        <v>289</v>
      </c>
      <c r="P32" s="67"/>
      <c r="Q32" s="67"/>
      <c r="R32" s="188"/>
      <c r="S32" s="25" t="s">
        <v>32</v>
      </c>
      <c r="T32" s="67"/>
      <c r="U32" s="67"/>
      <c r="V32" s="90"/>
      <c r="W32" s="106" t="s">
        <v>1</v>
      </c>
      <c r="X32" s="67"/>
      <c r="Y32" s="67"/>
      <c r="Z32" s="87"/>
      <c r="AA32" s="178" t="s">
        <v>25</v>
      </c>
      <c r="AB32" s="78"/>
      <c r="AC32" s="78"/>
      <c r="AD32" s="78"/>
      <c r="AE32" s="78"/>
      <c r="AF32" s="78"/>
      <c r="AG32" s="78"/>
      <c r="AH32" s="211"/>
    </row>
    <row r="33" spans="3:34" ht="15.75" customHeight="1">
      <c r="C33" s="26"/>
      <c r="D33" s="68"/>
      <c r="E33" s="88"/>
      <c r="F33" s="98" t="s">
        <v>7</v>
      </c>
      <c r="G33" s="98"/>
      <c r="H33" s="98" t="s">
        <v>17</v>
      </c>
      <c r="I33" s="98"/>
      <c r="J33" s="128"/>
      <c r="K33" s="37"/>
      <c r="L33" s="68"/>
      <c r="M33" s="68"/>
      <c r="N33" s="88"/>
      <c r="O33" s="37"/>
      <c r="P33" s="68"/>
      <c r="Q33" s="68"/>
      <c r="R33" s="189"/>
      <c r="S33" s="26"/>
      <c r="T33" s="68"/>
      <c r="U33" s="68"/>
      <c r="V33" s="68"/>
      <c r="W33" s="98" t="s">
        <v>7</v>
      </c>
      <c r="X33" s="98"/>
      <c r="Y33" s="98" t="s">
        <v>17</v>
      </c>
      <c r="Z33" s="98"/>
      <c r="AA33" s="178" t="s">
        <v>57</v>
      </c>
      <c r="AB33" s="78"/>
      <c r="AC33" s="78"/>
      <c r="AD33" s="78"/>
      <c r="AE33" s="178" t="s">
        <v>202</v>
      </c>
      <c r="AF33" s="78"/>
      <c r="AG33" s="78"/>
      <c r="AH33" s="211"/>
    </row>
    <row r="34" spans="3:34" ht="15" customHeight="1">
      <c r="C34" s="27"/>
      <c r="D34" s="69"/>
      <c r="E34" s="89"/>
      <c r="F34" s="98"/>
      <c r="G34" s="98"/>
      <c r="H34" s="98"/>
      <c r="I34" s="98"/>
      <c r="J34" s="129"/>
      <c r="K34" s="38"/>
      <c r="L34" s="75"/>
      <c r="M34" s="75"/>
      <c r="N34" s="154"/>
      <c r="O34" s="38"/>
      <c r="P34" s="75"/>
      <c r="Q34" s="75"/>
      <c r="R34" s="190"/>
      <c r="S34" s="27"/>
      <c r="T34" s="69"/>
      <c r="U34" s="69"/>
      <c r="V34" s="69"/>
      <c r="W34" s="98"/>
      <c r="X34" s="98"/>
      <c r="Y34" s="98"/>
      <c r="Z34" s="98"/>
      <c r="AA34" s="234" t="s">
        <v>14</v>
      </c>
      <c r="AB34" s="240"/>
      <c r="AC34" s="245" t="s">
        <v>93</v>
      </c>
      <c r="AD34" s="248"/>
      <c r="AE34" s="234" t="s">
        <v>14</v>
      </c>
      <c r="AF34" s="240"/>
      <c r="AG34" s="245" t="s">
        <v>93</v>
      </c>
      <c r="AH34" s="273"/>
    </row>
    <row r="35" spans="3:34" ht="20.100000000000001" customHeight="1">
      <c r="C35" s="25" t="s">
        <v>15</v>
      </c>
      <c r="D35" s="67"/>
      <c r="E35" s="90"/>
      <c r="F35" s="99"/>
      <c r="G35" s="105"/>
      <c r="H35" s="99"/>
      <c r="I35" s="119"/>
      <c r="J35" s="130"/>
      <c r="K35" s="138"/>
      <c r="L35" s="64"/>
      <c r="M35" s="64"/>
      <c r="N35" s="155"/>
      <c r="O35" s="138"/>
      <c r="P35" s="64"/>
      <c r="Q35" s="64"/>
      <c r="R35" s="191"/>
      <c r="S35" s="196"/>
      <c r="T35" s="202"/>
      <c r="U35" s="202"/>
      <c r="V35" s="104"/>
      <c r="W35" s="220"/>
      <c r="X35" s="104"/>
      <c r="Y35" s="220"/>
      <c r="Z35" s="104"/>
      <c r="AA35" s="138"/>
      <c r="AB35" s="241"/>
      <c r="AC35" s="246"/>
      <c r="AD35" s="155"/>
      <c r="AE35" s="138"/>
      <c r="AF35" s="241"/>
      <c r="AG35" s="246"/>
      <c r="AH35" s="191"/>
    </row>
    <row r="36" spans="3:34" ht="20.100000000000001" customHeight="1">
      <c r="C36" s="26"/>
      <c r="D36" s="68"/>
      <c r="E36" s="91"/>
      <c r="F36" s="99"/>
      <c r="G36" s="105"/>
      <c r="H36" s="99"/>
      <c r="I36" s="119"/>
      <c r="J36" s="130"/>
      <c r="K36" s="138"/>
      <c r="L36" s="64"/>
      <c r="M36" s="64"/>
      <c r="N36" s="155"/>
      <c r="O36" s="138"/>
      <c r="P36" s="64"/>
      <c r="Q36" s="64"/>
      <c r="R36" s="191"/>
      <c r="S36" s="196"/>
      <c r="T36" s="202"/>
      <c r="U36" s="202"/>
      <c r="V36" s="104"/>
      <c r="W36" s="220"/>
      <c r="X36" s="104"/>
      <c r="Y36" s="220"/>
      <c r="Z36" s="104"/>
      <c r="AA36" s="138"/>
      <c r="AB36" s="241"/>
      <c r="AC36" s="246"/>
      <c r="AD36" s="155"/>
      <c r="AE36" s="138"/>
      <c r="AF36" s="241"/>
      <c r="AG36" s="246"/>
      <c r="AH36" s="191"/>
    </row>
    <row r="37" spans="3:34" ht="20.100000000000001" customHeight="1">
      <c r="C37" s="28" t="s">
        <v>19</v>
      </c>
      <c r="D37" s="70"/>
      <c r="E37" s="92"/>
      <c r="F37" s="99"/>
      <c r="G37" s="105"/>
      <c r="H37" s="99"/>
      <c r="I37" s="119"/>
      <c r="J37" s="130"/>
      <c r="K37" s="138"/>
      <c r="L37" s="64"/>
      <c r="M37" s="64"/>
      <c r="N37" s="155"/>
      <c r="O37" s="138"/>
      <c r="P37" s="64"/>
      <c r="Q37" s="64"/>
      <c r="R37" s="191"/>
      <c r="S37" s="196"/>
      <c r="T37" s="202"/>
      <c r="U37" s="202"/>
      <c r="V37" s="104"/>
      <c r="W37" s="220"/>
      <c r="X37" s="104"/>
      <c r="Y37" s="220"/>
      <c r="Z37" s="104"/>
      <c r="AA37" s="138"/>
      <c r="AB37" s="241"/>
      <c r="AC37" s="246"/>
      <c r="AD37" s="155"/>
      <c r="AE37" s="138"/>
      <c r="AF37" s="241"/>
      <c r="AG37" s="246"/>
      <c r="AH37" s="191"/>
    </row>
    <row r="38" spans="3:34" ht="20.100000000000001" customHeight="1">
      <c r="C38" s="27"/>
      <c r="D38" s="69"/>
      <c r="E38" s="93"/>
      <c r="F38" s="99"/>
      <c r="G38" s="105"/>
      <c r="H38" s="99"/>
      <c r="I38" s="119"/>
      <c r="J38" s="130"/>
      <c r="K38" s="138"/>
      <c r="L38" s="64"/>
      <c r="M38" s="64"/>
      <c r="N38" s="155"/>
      <c r="O38" s="138"/>
      <c r="P38" s="64"/>
      <c r="Q38" s="64"/>
      <c r="R38" s="191"/>
      <c r="S38" s="196"/>
      <c r="T38" s="202"/>
      <c r="U38" s="202"/>
      <c r="V38" s="104"/>
      <c r="W38" s="220"/>
      <c r="X38" s="104"/>
      <c r="Y38" s="220"/>
      <c r="Z38" s="104"/>
      <c r="AA38" s="138"/>
      <c r="AB38" s="241"/>
      <c r="AC38" s="246"/>
      <c r="AD38" s="155"/>
      <c r="AE38" s="138"/>
      <c r="AF38" s="241"/>
      <c r="AG38" s="246"/>
      <c r="AH38" s="191"/>
    </row>
    <row r="39" spans="3:34" ht="20.100000000000001" customHeight="1">
      <c r="C39" s="25" t="s">
        <v>63</v>
      </c>
      <c r="D39" s="67"/>
      <c r="E39" s="67"/>
      <c r="F39" s="99"/>
      <c r="G39" s="105"/>
      <c r="H39" s="99"/>
      <c r="I39" s="119"/>
      <c r="J39" s="130"/>
      <c r="K39" s="138"/>
      <c r="L39" s="64"/>
      <c r="M39" s="64"/>
      <c r="N39" s="155"/>
      <c r="O39" s="138"/>
      <c r="P39" s="64"/>
      <c r="Q39" s="64"/>
      <c r="R39" s="191"/>
      <c r="S39" s="196"/>
      <c r="T39" s="202"/>
      <c r="U39" s="202"/>
      <c r="V39" s="104"/>
      <c r="W39" s="220"/>
      <c r="X39" s="104"/>
      <c r="Y39" s="220"/>
      <c r="Z39" s="104"/>
      <c r="AA39" s="138"/>
      <c r="AB39" s="241"/>
      <c r="AC39" s="246"/>
      <c r="AD39" s="155"/>
      <c r="AE39" s="138"/>
      <c r="AF39" s="241"/>
      <c r="AG39" s="246"/>
      <c r="AH39" s="191"/>
    </row>
    <row r="40" spans="3:34" ht="20.100000000000001" customHeight="1">
      <c r="C40" s="26"/>
      <c r="D40" s="68"/>
      <c r="E40" s="68"/>
      <c r="F40" s="99"/>
      <c r="G40" s="105"/>
      <c r="H40" s="99"/>
      <c r="I40" s="119"/>
      <c r="J40" s="130"/>
      <c r="K40" s="138"/>
      <c r="L40" s="64"/>
      <c r="M40" s="64"/>
      <c r="N40" s="155"/>
      <c r="O40" s="138"/>
      <c r="P40" s="64"/>
      <c r="Q40" s="64"/>
      <c r="R40" s="191"/>
      <c r="S40" s="196"/>
      <c r="T40" s="202"/>
      <c r="U40" s="202"/>
      <c r="V40" s="104"/>
      <c r="W40" s="220"/>
      <c r="X40" s="104"/>
      <c r="Y40" s="220"/>
      <c r="Z40" s="104"/>
      <c r="AA40" s="138"/>
      <c r="AB40" s="241"/>
      <c r="AC40" s="246"/>
      <c r="AD40" s="155"/>
      <c r="AE40" s="138"/>
      <c r="AF40" s="241"/>
      <c r="AG40" s="246"/>
      <c r="AH40" s="191"/>
    </row>
    <row r="41" spans="3:34" ht="20.100000000000001" customHeight="1">
      <c r="C41" s="29" t="s">
        <v>94</v>
      </c>
      <c r="D41" s="71"/>
      <c r="E41" s="71"/>
      <c r="F41" s="71"/>
      <c r="G41" s="71"/>
      <c r="H41" s="71"/>
      <c r="I41" s="71"/>
      <c r="J41" s="131"/>
      <c r="K41" s="139"/>
      <c r="L41" s="144"/>
      <c r="M41" s="144"/>
      <c r="N41" s="156"/>
      <c r="O41" s="139"/>
      <c r="P41" s="144"/>
      <c r="Q41" s="144"/>
      <c r="R41" s="156"/>
      <c r="S41" s="21" t="s">
        <v>94</v>
      </c>
      <c r="T41" s="65"/>
      <c r="U41" s="65"/>
      <c r="V41" s="65"/>
      <c r="W41" s="65"/>
      <c r="X41" s="65"/>
      <c r="Y41" s="65"/>
      <c r="Z41" s="232"/>
      <c r="AA41" s="235"/>
      <c r="AB41" s="242"/>
      <c r="AC41" s="235"/>
      <c r="AD41" s="242"/>
      <c r="AE41" s="235"/>
      <c r="AF41" s="242"/>
      <c r="AG41" s="235"/>
      <c r="AH41" s="274"/>
    </row>
    <row r="42" spans="3:34" ht="20.100000000000001" customHeight="1">
      <c r="C42" s="5" t="s">
        <v>59</v>
      </c>
      <c r="D42" s="49"/>
      <c r="E42" s="49"/>
      <c r="F42" s="49"/>
      <c r="G42" s="49"/>
      <c r="H42" s="49"/>
      <c r="I42" s="49"/>
      <c r="J42" s="49"/>
      <c r="K42" s="49"/>
      <c r="L42" s="49"/>
      <c r="M42" s="49"/>
      <c r="N42" s="49"/>
      <c r="O42" s="49"/>
      <c r="P42" s="49"/>
      <c r="Q42" s="49"/>
      <c r="R42" s="187"/>
      <c r="S42" s="15" t="s">
        <v>101</v>
      </c>
      <c r="T42" s="59"/>
      <c r="U42" s="59"/>
      <c r="V42" s="59"/>
      <c r="W42" s="59"/>
      <c r="X42" s="59"/>
      <c r="Y42" s="59"/>
      <c r="Z42" s="59"/>
      <c r="AA42" s="59"/>
      <c r="AB42" s="59"/>
      <c r="AC42" s="59"/>
      <c r="AD42" s="59"/>
      <c r="AE42" s="59"/>
      <c r="AF42" s="59"/>
      <c r="AG42" s="59"/>
      <c r="AH42" s="194"/>
    </row>
    <row r="43" spans="3:34" ht="20.100000000000001" customHeight="1">
      <c r="C43" s="30" t="s">
        <v>296</v>
      </c>
      <c r="D43" s="72"/>
      <c r="E43" s="72"/>
      <c r="F43" s="72"/>
      <c r="G43" s="72"/>
      <c r="H43" s="72"/>
      <c r="I43" s="72"/>
      <c r="J43" s="72"/>
      <c r="K43" s="72"/>
      <c r="L43" s="72"/>
      <c r="M43" s="72"/>
      <c r="N43" s="72"/>
      <c r="O43" s="72"/>
      <c r="P43" s="72"/>
      <c r="Q43" s="72"/>
      <c r="R43" s="192"/>
      <c r="S43" s="30" t="s">
        <v>296</v>
      </c>
      <c r="T43" s="72"/>
      <c r="U43" s="72"/>
      <c r="V43" s="72"/>
      <c r="W43" s="72"/>
      <c r="X43" s="72"/>
      <c r="Y43" s="72"/>
      <c r="Z43" s="72"/>
      <c r="AA43" s="72"/>
      <c r="AB43" s="72"/>
      <c r="AC43" s="72"/>
      <c r="AD43" s="72"/>
      <c r="AE43" s="72"/>
      <c r="AF43" s="72"/>
      <c r="AG43" s="72"/>
      <c r="AH43" s="192"/>
    </row>
    <row r="44" spans="3:34" ht="20.100000000000001" customHeight="1">
      <c r="C44" s="31"/>
      <c r="D44" s="72"/>
      <c r="E44" s="72"/>
      <c r="F44" s="72"/>
      <c r="G44" s="72"/>
      <c r="H44" s="72"/>
      <c r="I44" s="72"/>
      <c r="J44" s="72"/>
      <c r="K44" s="72"/>
      <c r="L44" s="72"/>
      <c r="M44" s="72"/>
      <c r="N44" s="72"/>
      <c r="O44" s="72"/>
      <c r="P44" s="72"/>
      <c r="Q44" s="72"/>
      <c r="R44" s="192"/>
      <c r="S44" s="31"/>
      <c r="T44" s="72"/>
      <c r="U44" s="72"/>
      <c r="V44" s="72"/>
      <c r="W44" s="72"/>
      <c r="X44" s="72"/>
      <c r="Y44" s="72"/>
      <c r="Z44" s="72"/>
      <c r="AA44" s="72"/>
      <c r="AB44" s="72"/>
      <c r="AC44" s="72"/>
      <c r="AD44" s="72"/>
      <c r="AE44" s="72"/>
      <c r="AF44" s="72"/>
      <c r="AG44" s="72"/>
      <c r="AH44" s="192"/>
    </row>
    <row r="45" spans="3:34" ht="20.100000000000001" customHeight="1">
      <c r="C45" s="31"/>
      <c r="D45" s="72"/>
      <c r="E45" s="72"/>
      <c r="F45" s="72"/>
      <c r="G45" s="72"/>
      <c r="H45" s="72"/>
      <c r="I45" s="72"/>
      <c r="J45" s="72"/>
      <c r="K45" s="72"/>
      <c r="L45" s="72"/>
      <c r="M45" s="72"/>
      <c r="N45" s="72"/>
      <c r="O45" s="72"/>
      <c r="P45" s="72"/>
      <c r="Q45" s="72"/>
      <c r="R45" s="192"/>
      <c r="S45" s="31"/>
      <c r="T45" s="72"/>
      <c r="U45" s="72"/>
      <c r="V45" s="72"/>
      <c r="W45" s="72"/>
      <c r="X45" s="72"/>
      <c r="Y45" s="72"/>
      <c r="Z45" s="72"/>
      <c r="AA45" s="72"/>
      <c r="AB45" s="72"/>
      <c r="AC45" s="72"/>
      <c r="AD45" s="72"/>
      <c r="AE45" s="72"/>
      <c r="AF45" s="72"/>
      <c r="AG45" s="72"/>
      <c r="AH45" s="192"/>
    </row>
    <row r="46" spans="3:34" ht="20.100000000000001" customHeight="1">
      <c r="C46" s="32"/>
      <c r="D46" s="73"/>
      <c r="E46" s="73"/>
      <c r="F46" s="73"/>
      <c r="G46" s="73"/>
      <c r="H46" s="73"/>
      <c r="I46" s="73"/>
      <c r="J46" s="73"/>
      <c r="K46" s="73"/>
      <c r="L46" s="73"/>
      <c r="M46" s="73"/>
      <c r="N46" s="73"/>
      <c r="O46" s="73"/>
      <c r="P46" s="73"/>
      <c r="Q46" s="73"/>
      <c r="R46" s="193"/>
      <c r="S46" s="32"/>
      <c r="T46" s="73"/>
      <c r="U46" s="73"/>
      <c r="V46" s="73"/>
      <c r="W46" s="73"/>
      <c r="X46" s="73"/>
      <c r="Y46" s="73"/>
      <c r="Z46" s="73"/>
      <c r="AA46" s="73"/>
      <c r="AB46" s="73"/>
      <c r="AC46" s="73"/>
      <c r="AD46" s="73"/>
      <c r="AE46" s="73"/>
      <c r="AF46" s="73"/>
      <c r="AG46" s="73"/>
      <c r="AH46" s="193"/>
    </row>
    <row r="47" spans="3:34" ht="20.100000000000001" customHeight="1">
      <c r="C47" s="15" t="s">
        <v>102</v>
      </c>
      <c r="D47" s="59"/>
      <c r="E47" s="59"/>
      <c r="F47" s="59"/>
      <c r="G47" s="59"/>
      <c r="H47" s="59"/>
      <c r="I47" s="59"/>
      <c r="J47" s="59"/>
      <c r="K47" s="59"/>
      <c r="L47" s="59"/>
      <c r="M47" s="59"/>
      <c r="N47" s="59"/>
      <c r="O47" s="59"/>
      <c r="P47" s="59"/>
      <c r="Q47" s="59"/>
      <c r="R47" s="194"/>
      <c r="S47" s="15" t="s">
        <v>20</v>
      </c>
      <c r="T47" s="59"/>
      <c r="U47" s="59"/>
      <c r="V47" s="59"/>
      <c r="W47" s="59"/>
      <c r="X47" s="59"/>
      <c r="Y47" s="59"/>
      <c r="Z47" s="59"/>
      <c r="AA47" s="59"/>
      <c r="AB47" s="59"/>
      <c r="AC47" s="59"/>
      <c r="AD47" s="59"/>
      <c r="AE47" s="59"/>
      <c r="AF47" s="59"/>
      <c r="AG47" s="59"/>
      <c r="AH47" s="194"/>
    </row>
    <row r="48" spans="3:34" ht="20.100000000000001" customHeight="1">
      <c r="C48" s="30" t="s">
        <v>296</v>
      </c>
      <c r="D48" s="72"/>
      <c r="E48" s="72"/>
      <c r="F48" s="72"/>
      <c r="G48" s="72"/>
      <c r="H48" s="72"/>
      <c r="I48" s="72"/>
      <c r="J48" s="72"/>
      <c r="K48" s="72"/>
      <c r="L48" s="72"/>
      <c r="M48" s="72"/>
      <c r="N48" s="72"/>
      <c r="O48" s="72"/>
      <c r="P48" s="72"/>
      <c r="Q48" s="72"/>
      <c r="R48" s="192"/>
      <c r="S48" s="30" t="s">
        <v>296</v>
      </c>
      <c r="T48" s="72"/>
      <c r="U48" s="72"/>
      <c r="V48" s="72"/>
      <c r="W48" s="72"/>
      <c r="X48" s="72"/>
      <c r="Y48" s="72"/>
      <c r="Z48" s="72"/>
      <c r="AA48" s="72"/>
      <c r="AB48" s="72"/>
      <c r="AC48" s="72"/>
      <c r="AD48" s="72"/>
      <c r="AE48" s="72"/>
      <c r="AF48" s="72"/>
      <c r="AG48" s="72"/>
      <c r="AH48" s="192"/>
    </row>
    <row r="49" spans="3:34" ht="20.100000000000001" customHeight="1">
      <c r="C49" s="31"/>
      <c r="D49" s="72"/>
      <c r="E49" s="72"/>
      <c r="F49" s="72"/>
      <c r="G49" s="72"/>
      <c r="H49" s="72"/>
      <c r="I49" s="72"/>
      <c r="J49" s="72"/>
      <c r="K49" s="72"/>
      <c r="L49" s="72"/>
      <c r="M49" s="72"/>
      <c r="N49" s="72"/>
      <c r="O49" s="72"/>
      <c r="P49" s="72"/>
      <c r="Q49" s="72"/>
      <c r="R49" s="192"/>
      <c r="S49" s="31"/>
      <c r="T49" s="72"/>
      <c r="U49" s="72"/>
      <c r="V49" s="72"/>
      <c r="W49" s="72"/>
      <c r="X49" s="72"/>
      <c r="Y49" s="72"/>
      <c r="Z49" s="72"/>
      <c r="AA49" s="72"/>
      <c r="AB49" s="72"/>
      <c r="AC49" s="72"/>
      <c r="AD49" s="72"/>
      <c r="AE49" s="72"/>
      <c r="AF49" s="72"/>
      <c r="AG49" s="72"/>
      <c r="AH49" s="192"/>
    </row>
    <row r="50" spans="3:34" ht="20.100000000000001" customHeight="1">
      <c r="C50" s="31"/>
      <c r="D50" s="72"/>
      <c r="E50" s="72"/>
      <c r="F50" s="72"/>
      <c r="G50" s="72"/>
      <c r="H50" s="72"/>
      <c r="I50" s="72"/>
      <c r="J50" s="72"/>
      <c r="K50" s="72"/>
      <c r="L50" s="72"/>
      <c r="M50" s="72"/>
      <c r="N50" s="72"/>
      <c r="O50" s="72"/>
      <c r="P50" s="72"/>
      <c r="Q50" s="72"/>
      <c r="R50" s="192"/>
      <c r="S50" s="31"/>
      <c r="T50" s="72"/>
      <c r="U50" s="72"/>
      <c r="V50" s="72"/>
      <c r="W50" s="72"/>
      <c r="X50" s="72"/>
      <c r="Y50" s="72"/>
      <c r="Z50" s="72"/>
      <c r="AA50" s="72"/>
      <c r="AB50" s="72"/>
      <c r="AC50" s="72"/>
      <c r="AD50" s="72"/>
      <c r="AE50" s="72"/>
      <c r="AF50" s="72"/>
      <c r="AG50" s="72"/>
      <c r="AH50" s="192"/>
    </row>
    <row r="51" spans="3:34" ht="20.100000000000001" customHeight="1">
      <c r="C51" s="32"/>
      <c r="D51" s="73"/>
      <c r="E51" s="73"/>
      <c r="F51" s="73"/>
      <c r="G51" s="73"/>
      <c r="H51" s="73"/>
      <c r="I51" s="73"/>
      <c r="J51" s="73"/>
      <c r="K51" s="73"/>
      <c r="L51" s="73"/>
      <c r="M51" s="73"/>
      <c r="N51" s="73"/>
      <c r="O51" s="73"/>
      <c r="P51" s="73"/>
      <c r="Q51" s="73"/>
      <c r="R51" s="193"/>
      <c r="S51" s="32"/>
      <c r="T51" s="73"/>
      <c r="U51" s="73"/>
      <c r="V51" s="73"/>
      <c r="W51" s="73"/>
      <c r="X51" s="73"/>
      <c r="Y51" s="73"/>
      <c r="Z51" s="73"/>
      <c r="AA51" s="73"/>
      <c r="AB51" s="73"/>
      <c r="AC51" s="73"/>
      <c r="AD51" s="73"/>
      <c r="AE51" s="73"/>
      <c r="AF51" s="73"/>
      <c r="AG51" s="73"/>
      <c r="AH51" s="193"/>
    </row>
    <row r="52" spans="3:34" ht="8.25" customHeight="1">
      <c r="C52" s="33"/>
      <c r="D52" s="33"/>
      <c r="E52" s="33"/>
      <c r="F52" s="33"/>
      <c r="G52" s="33"/>
      <c r="H52" s="33"/>
      <c r="I52" s="33"/>
      <c r="J52" s="33"/>
      <c r="K52" s="33"/>
      <c r="L52" s="33"/>
      <c r="M52" s="33"/>
      <c r="N52" s="33"/>
      <c r="O52" s="33"/>
      <c r="P52" s="33"/>
      <c r="Q52" s="33"/>
      <c r="R52" s="33"/>
      <c r="S52" s="197"/>
      <c r="T52" s="197"/>
      <c r="U52" s="197"/>
      <c r="V52" s="197"/>
      <c r="W52" s="197"/>
      <c r="X52" s="197"/>
      <c r="Y52" s="197"/>
      <c r="Z52" s="197"/>
      <c r="AA52" s="197"/>
      <c r="AB52" s="197"/>
      <c r="AC52" s="197"/>
      <c r="AD52" s="197"/>
      <c r="AE52" s="197"/>
      <c r="AF52" s="197"/>
      <c r="AG52" s="197"/>
      <c r="AH52" s="197"/>
    </row>
    <row r="53" spans="3:34" ht="20.100000000000001" customHeight="1">
      <c r="C53" s="34" t="s">
        <v>60</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row>
    <row r="54" spans="3:34" ht="20.100000000000001" customHeight="1">
      <c r="C54" s="35" t="s">
        <v>64</v>
      </c>
      <c r="D54" s="74"/>
      <c r="E54" s="74"/>
      <c r="F54" s="74"/>
      <c r="G54" s="74"/>
      <c r="H54" s="74"/>
      <c r="I54" s="74"/>
      <c r="J54" s="74"/>
      <c r="K54" s="74"/>
      <c r="L54" s="74"/>
      <c r="M54" s="74"/>
      <c r="N54" s="74"/>
      <c r="O54" s="74"/>
      <c r="P54" s="74"/>
      <c r="Q54" s="74"/>
      <c r="R54" s="74"/>
      <c r="S54" s="74"/>
      <c r="T54" s="203"/>
      <c r="U54" s="206" t="s">
        <v>72</v>
      </c>
      <c r="V54" s="215"/>
      <c r="W54" s="215"/>
      <c r="X54" s="215"/>
      <c r="Y54" s="215"/>
      <c r="Z54" s="215"/>
      <c r="AA54" s="215"/>
      <c r="AB54" s="215"/>
      <c r="AC54" s="215"/>
      <c r="AD54" s="215"/>
      <c r="AE54" s="215"/>
      <c r="AF54" s="215"/>
      <c r="AG54" s="215"/>
      <c r="AH54" s="275"/>
    </row>
    <row r="55" spans="3:34" ht="20.100000000000001" customHeight="1">
      <c r="C55" s="36" t="s">
        <v>66</v>
      </c>
      <c r="D55" s="67"/>
      <c r="E55" s="67"/>
      <c r="F55" s="90"/>
      <c r="G55" s="106" t="s">
        <v>68</v>
      </c>
      <c r="H55" s="106" t="s">
        <v>70</v>
      </c>
      <c r="I55" s="120" t="s">
        <v>71</v>
      </c>
      <c r="J55" s="132"/>
      <c r="K55" s="106" t="s">
        <v>3</v>
      </c>
      <c r="L55" s="67"/>
      <c r="M55" s="67"/>
      <c r="N55" s="67"/>
      <c r="O55" s="90"/>
      <c r="P55" s="165" t="s">
        <v>290</v>
      </c>
      <c r="Q55" s="176"/>
      <c r="R55" s="176"/>
      <c r="S55" s="176"/>
      <c r="T55" s="204"/>
      <c r="U55" s="38" t="s">
        <v>54</v>
      </c>
      <c r="V55" s="75"/>
      <c r="W55" s="75"/>
      <c r="X55" s="100"/>
      <c r="Y55" s="225" t="s">
        <v>74</v>
      </c>
      <c r="Z55" s="154"/>
      <c r="AA55" s="38" t="s">
        <v>41</v>
      </c>
      <c r="AB55" s="154"/>
      <c r="AC55" s="247"/>
      <c r="AD55" s="89" t="s">
        <v>62</v>
      </c>
      <c r="AE55" s="38" t="s">
        <v>76</v>
      </c>
      <c r="AF55" s="154"/>
      <c r="AG55" s="247"/>
      <c r="AH55" s="89" t="s">
        <v>62</v>
      </c>
    </row>
    <row r="56" spans="3:34" ht="20.100000000000001" customHeight="1">
      <c r="C56" s="37"/>
      <c r="D56" s="68"/>
      <c r="E56" s="68"/>
      <c r="F56" s="91"/>
      <c r="G56" s="107"/>
      <c r="H56" s="107"/>
      <c r="I56" s="121"/>
      <c r="J56" s="133"/>
      <c r="K56" s="140" t="s">
        <v>24</v>
      </c>
      <c r="L56" s="140"/>
      <c r="M56" s="150" t="s">
        <v>65</v>
      </c>
      <c r="N56" s="157" t="s">
        <v>85</v>
      </c>
      <c r="O56" s="158"/>
      <c r="P56" s="140" t="s">
        <v>24</v>
      </c>
      <c r="Q56" s="140"/>
      <c r="R56" s="150" t="s">
        <v>65</v>
      </c>
      <c r="S56" s="157" t="s">
        <v>85</v>
      </c>
      <c r="T56" s="158"/>
      <c r="U56" s="207" t="s">
        <v>2</v>
      </c>
      <c r="V56" s="70"/>
      <c r="W56" s="70"/>
      <c r="X56" s="92"/>
      <c r="Y56" s="226" t="s">
        <v>74</v>
      </c>
      <c r="Z56" s="233"/>
      <c r="AA56" s="236" t="s">
        <v>41</v>
      </c>
      <c r="AB56" s="233"/>
      <c r="AC56" s="215"/>
      <c r="AD56" s="238" t="s">
        <v>62</v>
      </c>
      <c r="AE56" s="236" t="s">
        <v>76</v>
      </c>
      <c r="AF56" s="233"/>
      <c r="AG56" s="215"/>
      <c r="AH56" s="238" t="s">
        <v>62</v>
      </c>
    </row>
    <row r="57" spans="3:34" ht="20.100000000000001" customHeight="1">
      <c r="C57" s="38"/>
      <c r="D57" s="75"/>
      <c r="E57" s="75"/>
      <c r="F57" s="100"/>
      <c r="G57" s="107"/>
      <c r="H57" s="107"/>
      <c r="I57" s="122"/>
      <c r="J57" s="134"/>
      <c r="K57" s="140"/>
      <c r="L57" s="140"/>
      <c r="M57" s="150"/>
      <c r="N57" s="158"/>
      <c r="O57" s="158"/>
      <c r="P57" s="140"/>
      <c r="Q57" s="140"/>
      <c r="R57" s="150"/>
      <c r="S57" s="158"/>
      <c r="T57" s="158"/>
      <c r="U57" s="208"/>
      <c r="V57" s="69"/>
      <c r="W57" s="69"/>
      <c r="X57" s="93"/>
      <c r="Y57" s="227" t="s">
        <v>78</v>
      </c>
      <c r="Z57" s="101"/>
      <c r="AA57" s="39" t="s">
        <v>41</v>
      </c>
      <c r="AB57" s="101"/>
      <c r="AC57" s="215"/>
      <c r="AD57" s="238" t="s">
        <v>62</v>
      </c>
      <c r="AE57" s="39" t="s">
        <v>76</v>
      </c>
      <c r="AF57" s="101"/>
      <c r="AG57" s="215"/>
      <c r="AH57" s="238" t="s">
        <v>62</v>
      </c>
    </row>
    <row r="58" spans="3:34" ht="20.100000000000001" customHeight="1">
      <c r="C58" s="39"/>
      <c r="D58" s="76"/>
      <c r="E58" s="76"/>
      <c r="F58" s="101"/>
      <c r="G58" s="108"/>
      <c r="H58" s="108"/>
      <c r="I58" s="123"/>
      <c r="J58" s="135"/>
      <c r="K58" s="97"/>
      <c r="L58" s="145"/>
      <c r="M58" s="151"/>
      <c r="N58" s="159"/>
      <c r="O58" s="160"/>
      <c r="P58" s="97"/>
      <c r="Q58" s="145"/>
      <c r="R58" s="151"/>
      <c r="S58" s="159"/>
      <c r="T58" s="205"/>
      <c r="U58" s="209"/>
      <c r="V58" s="216"/>
      <c r="W58" s="216"/>
      <c r="X58" s="216"/>
      <c r="Y58" s="216"/>
      <c r="Z58" s="216"/>
      <c r="AA58" s="216"/>
      <c r="AB58" s="216"/>
      <c r="AC58" s="216"/>
      <c r="AD58" s="216"/>
      <c r="AE58" s="216"/>
      <c r="AF58" s="216"/>
      <c r="AG58" s="216"/>
      <c r="AH58" s="216"/>
    </row>
    <row r="59" spans="3:34" ht="20.100000000000001" customHeight="1">
      <c r="C59" s="39"/>
      <c r="D59" s="76"/>
      <c r="E59" s="76"/>
      <c r="F59" s="101"/>
      <c r="G59" s="109"/>
      <c r="H59" s="108"/>
      <c r="I59" s="123"/>
      <c r="J59" s="135"/>
      <c r="K59" s="97"/>
      <c r="L59" s="145"/>
      <c r="M59" s="151"/>
      <c r="N59" s="159"/>
      <c r="O59" s="160"/>
      <c r="P59" s="97"/>
      <c r="Q59" s="145"/>
      <c r="R59" s="151"/>
      <c r="S59" s="159"/>
      <c r="T59" s="205"/>
      <c r="U59" s="40"/>
      <c r="V59" s="216"/>
      <c r="W59" s="216"/>
      <c r="X59" s="216"/>
      <c r="Y59" s="216"/>
      <c r="Z59" s="216"/>
      <c r="AA59" s="216"/>
      <c r="AB59" s="216"/>
      <c r="AC59" s="216"/>
      <c r="AD59" s="216"/>
      <c r="AE59" s="216"/>
      <c r="AF59" s="216"/>
      <c r="AG59" s="216"/>
      <c r="AH59" s="216"/>
    </row>
    <row r="60" spans="3:34" ht="20.100000000000001" customHeight="1">
      <c r="C60" s="39"/>
      <c r="D60" s="76"/>
      <c r="E60" s="76"/>
      <c r="F60" s="101"/>
      <c r="G60" s="108"/>
      <c r="H60" s="108"/>
      <c r="I60" s="123"/>
      <c r="J60" s="135"/>
      <c r="K60" s="97"/>
      <c r="L60" s="145"/>
      <c r="M60" s="151"/>
      <c r="N60" s="159"/>
      <c r="O60" s="160"/>
      <c r="P60" s="97"/>
      <c r="Q60" s="145"/>
      <c r="R60" s="151"/>
      <c r="S60" s="159"/>
      <c r="T60" s="205"/>
      <c r="U60" s="40"/>
      <c r="V60" s="216"/>
      <c r="W60" s="216"/>
      <c r="X60" s="216"/>
      <c r="Y60" s="216"/>
      <c r="Z60" s="216"/>
      <c r="AA60" s="216"/>
      <c r="AB60" s="216"/>
      <c r="AC60" s="216"/>
      <c r="AD60" s="216"/>
      <c r="AE60" s="216"/>
      <c r="AF60" s="216"/>
      <c r="AG60" s="216"/>
      <c r="AH60" s="216"/>
    </row>
    <row r="61" spans="3:34" s="2" customFormat="1" ht="20.100000000000001" customHeight="1">
      <c r="C61" s="39"/>
      <c r="D61" s="76"/>
      <c r="E61" s="76"/>
      <c r="F61" s="101"/>
      <c r="G61" s="108"/>
      <c r="H61" s="108"/>
      <c r="I61" s="123"/>
      <c r="J61" s="135"/>
      <c r="K61" s="97"/>
      <c r="L61" s="145"/>
      <c r="M61" s="151"/>
      <c r="N61" s="159"/>
      <c r="O61" s="160"/>
      <c r="P61" s="97"/>
      <c r="Q61" s="145"/>
      <c r="R61" s="151"/>
      <c r="S61" s="159"/>
      <c r="T61" s="205"/>
      <c r="U61" s="40"/>
      <c r="V61" s="216"/>
      <c r="W61" s="216"/>
      <c r="X61" s="216"/>
      <c r="Y61" s="216"/>
      <c r="Z61" s="216"/>
      <c r="AA61" s="216"/>
      <c r="AB61" s="216"/>
      <c r="AC61" s="216"/>
      <c r="AD61" s="216"/>
      <c r="AE61" s="216"/>
      <c r="AF61" s="216"/>
      <c r="AG61" s="216"/>
      <c r="AH61" s="216"/>
    </row>
    <row r="62" spans="3:34" ht="20.100000000000001" customHeight="1">
      <c r="C62" s="39"/>
      <c r="D62" s="76"/>
      <c r="E62" s="76"/>
      <c r="F62" s="101"/>
      <c r="G62" s="108"/>
      <c r="H62" s="108"/>
      <c r="I62" s="123"/>
      <c r="J62" s="135"/>
      <c r="K62" s="97"/>
      <c r="L62" s="145"/>
      <c r="M62" s="151"/>
      <c r="N62" s="159"/>
      <c r="O62" s="160"/>
      <c r="P62" s="97"/>
      <c r="Q62" s="145"/>
      <c r="R62" s="151"/>
      <c r="S62" s="159"/>
      <c r="T62" s="205"/>
      <c r="U62" s="40"/>
      <c r="V62" s="216"/>
      <c r="W62" s="216"/>
      <c r="X62" s="216"/>
      <c r="Y62" s="216"/>
      <c r="Z62" s="216"/>
      <c r="AA62" s="216"/>
      <c r="AB62" s="216"/>
      <c r="AC62" s="216"/>
      <c r="AD62" s="216"/>
      <c r="AE62" s="216"/>
      <c r="AF62" s="216"/>
      <c r="AG62" s="216"/>
      <c r="AH62" s="216"/>
    </row>
    <row r="63" spans="3:34" ht="12.75" customHeight="1">
      <c r="C63" s="40"/>
      <c r="D63" s="40"/>
      <c r="E63" s="40"/>
      <c r="F63" s="40"/>
      <c r="G63" s="40"/>
      <c r="H63" s="40"/>
      <c r="I63" s="40"/>
      <c r="J63" s="40"/>
      <c r="K63" s="40"/>
      <c r="L63" s="40"/>
      <c r="M63" s="40"/>
      <c r="N63" s="40"/>
      <c r="O63" s="40"/>
      <c r="P63" s="40"/>
      <c r="Q63" s="40"/>
      <c r="R63" s="40"/>
      <c r="S63" s="40"/>
      <c r="T63" s="40"/>
      <c r="U63" s="40"/>
      <c r="V63" s="216"/>
      <c r="W63" s="216"/>
      <c r="X63" s="216"/>
      <c r="Y63" s="216"/>
      <c r="Z63" s="216"/>
      <c r="AA63" s="216"/>
      <c r="AB63" s="216"/>
      <c r="AC63" s="216"/>
      <c r="AD63" s="216"/>
      <c r="AE63" s="216"/>
      <c r="AF63" s="216"/>
      <c r="AG63" s="216"/>
      <c r="AH63" s="216"/>
    </row>
    <row r="64" spans="3:34" ht="7.5" customHeight="1">
      <c r="C64" s="40"/>
      <c r="D64" s="40"/>
      <c r="E64" s="40"/>
      <c r="F64" s="40"/>
      <c r="G64" s="40"/>
      <c r="H64" s="40"/>
      <c r="I64" s="40"/>
      <c r="J64" s="40"/>
      <c r="K64" s="40"/>
      <c r="L64" s="40"/>
      <c r="M64" s="40"/>
      <c r="N64" s="40"/>
      <c r="O64" s="40"/>
      <c r="P64" s="40"/>
      <c r="Q64" s="40"/>
      <c r="R64" s="40"/>
      <c r="S64" s="40"/>
      <c r="T64" s="40"/>
      <c r="U64" s="40"/>
      <c r="V64" s="216"/>
      <c r="W64" s="216"/>
      <c r="X64" s="216"/>
      <c r="Y64" s="216"/>
      <c r="Z64" s="216"/>
      <c r="AA64" s="216"/>
      <c r="AB64" s="216"/>
      <c r="AC64" s="216"/>
      <c r="AD64" s="216"/>
      <c r="AE64" s="216"/>
      <c r="AF64" s="216"/>
      <c r="AG64" s="216"/>
      <c r="AH64" s="216"/>
    </row>
    <row r="65" spans="3:69" ht="20.100000000000001" customHeight="1">
      <c r="C65" s="41" t="s">
        <v>83</v>
      </c>
      <c r="D65" s="41"/>
      <c r="E65" s="41"/>
      <c r="F65" s="41"/>
      <c r="G65" s="41"/>
      <c r="H65" s="41"/>
      <c r="I65" s="41"/>
      <c r="J65" s="41"/>
      <c r="K65" s="41"/>
      <c r="L65" s="41"/>
      <c r="M65" s="41"/>
      <c r="N65" s="41"/>
      <c r="O65" s="41"/>
      <c r="P65" s="41"/>
      <c r="Q65" s="41"/>
      <c r="R65" s="41"/>
      <c r="S65" s="198"/>
      <c r="T65" s="198"/>
      <c r="U65" s="198"/>
      <c r="V65" s="197"/>
      <c r="W65" s="197"/>
      <c r="X65" s="197"/>
      <c r="Y65" s="197"/>
      <c r="Z65" s="197"/>
      <c r="AA65" s="197"/>
      <c r="AB65" s="197"/>
      <c r="AC65" s="197"/>
      <c r="AD65" s="197"/>
      <c r="AE65" s="197"/>
      <c r="AF65" s="197"/>
      <c r="AG65" s="197"/>
      <c r="AH65" s="197"/>
    </row>
    <row r="66" spans="3:69" ht="24" customHeight="1">
      <c r="C66" s="42" t="s">
        <v>27</v>
      </c>
      <c r="D66" s="77"/>
      <c r="E66" s="77"/>
      <c r="F66" s="77"/>
      <c r="G66" s="77"/>
      <c r="H66" s="77"/>
      <c r="I66" s="77"/>
      <c r="J66" s="77"/>
      <c r="K66" s="77"/>
      <c r="L66" s="77"/>
      <c r="M66" s="77"/>
      <c r="N66" s="77"/>
      <c r="O66" s="77"/>
      <c r="P66" s="166"/>
      <c r="Q66" s="177" t="s">
        <v>79</v>
      </c>
      <c r="R66" s="77"/>
      <c r="S66" s="77"/>
      <c r="T66" s="77"/>
      <c r="U66" s="210"/>
      <c r="V66" s="216"/>
      <c r="W66" s="216"/>
      <c r="X66" s="216"/>
      <c r="Y66" s="216"/>
      <c r="Z66" s="216"/>
      <c r="AA66" s="216"/>
      <c r="AB66" s="216"/>
      <c r="AC66" s="216"/>
      <c r="AD66" s="216"/>
      <c r="AE66" s="216"/>
      <c r="AF66" s="216"/>
      <c r="AG66" s="216"/>
      <c r="AH66" s="216"/>
    </row>
    <row r="67" spans="3:69" ht="24" customHeight="1">
      <c r="C67" s="43"/>
      <c r="D67" s="78"/>
      <c r="E67" s="78"/>
      <c r="F67" s="78"/>
      <c r="G67" s="78"/>
      <c r="H67" s="78"/>
      <c r="I67" s="78"/>
      <c r="J67" s="78"/>
      <c r="K67" s="78"/>
      <c r="L67" s="78"/>
      <c r="M67" s="78"/>
      <c r="N67" s="78"/>
      <c r="O67" s="78"/>
      <c r="P67" s="167"/>
      <c r="Q67" s="178"/>
      <c r="R67" s="78"/>
      <c r="S67" s="78"/>
      <c r="T67" s="78"/>
      <c r="U67" s="211"/>
      <c r="V67" s="216"/>
      <c r="W67" s="216"/>
      <c r="X67" s="216"/>
      <c r="Y67" s="216"/>
      <c r="Z67" s="216"/>
      <c r="AA67" s="216"/>
      <c r="AB67" s="216"/>
      <c r="AC67" s="216"/>
      <c r="AD67" s="216"/>
      <c r="AE67" s="216"/>
      <c r="AF67" s="216"/>
      <c r="AG67" s="216"/>
      <c r="AH67" s="216"/>
    </row>
    <row r="68" spans="3:69" ht="24" customHeight="1">
      <c r="C68" s="43"/>
      <c r="D68" s="78"/>
      <c r="E68" s="78"/>
      <c r="F68" s="78"/>
      <c r="G68" s="78"/>
      <c r="H68" s="78"/>
      <c r="I68" s="78"/>
      <c r="J68" s="78"/>
      <c r="K68" s="78"/>
      <c r="L68" s="78"/>
      <c r="M68" s="78"/>
      <c r="N68" s="78"/>
      <c r="O68" s="78"/>
      <c r="P68" s="167"/>
      <c r="Q68" s="178"/>
      <c r="R68" s="78"/>
      <c r="S68" s="78"/>
      <c r="T68" s="78"/>
      <c r="U68" s="211"/>
      <c r="V68" s="216"/>
      <c r="W68" s="216"/>
      <c r="X68" s="216"/>
      <c r="Y68" s="216"/>
      <c r="Z68" s="216"/>
      <c r="AA68" s="216"/>
      <c r="AB68" s="216"/>
      <c r="AC68" s="216"/>
      <c r="AD68" s="216"/>
      <c r="AE68" s="216"/>
      <c r="AF68" s="216"/>
      <c r="AG68" s="216"/>
      <c r="AH68" s="216"/>
    </row>
    <row r="69" spans="3:69" ht="24" customHeight="1">
      <c r="C69" s="43"/>
      <c r="D69" s="78"/>
      <c r="E69" s="78"/>
      <c r="F69" s="78"/>
      <c r="G69" s="78"/>
      <c r="H69" s="78"/>
      <c r="I69" s="78"/>
      <c r="J69" s="78"/>
      <c r="K69" s="78"/>
      <c r="L69" s="78"/>
      <c r="M69" s="78"/>
      <c r="N69" s="78"/>
      <c r="O69" s="78"/>
      <c r="P69" s="167"/>
      <c r="Q69" s="178"/>
      <c r="R69" s="78"/>
      <c r="S69" s="78"/>
      <c r="T69" s="78"/>
      <c r="U69" s="211"/>
      <c r="V69" s="216"/>
      <c r="W69" s="216"/>
      <c r="X69" s="216"/>
      <c r="Y69" s="216"/>
      <c r="Z69" s="216"/>
      <c r="AA69" s="216"/>
      <c r="AB69" s="216"/>
      <c r="AC69" s="216"/>
      <c r="AD69" s="216"/>
      <c r="AE69" s="216"/>
      <c r="AF69" s="216"/>
      <c r="AG69" s="216"/>
      <c r="AH69" s="216"/>
    </row>
    <row r="70" spans="3:69" ht="24" customHeight="1">
      <c r="C70" s="43"/>
      <c r="D70" s="78"/>
      <c r="E70" s="78"/>
      <c r="F70" s="78"/>
      <c r="G70" s="78"/>
      <c r="H70" s="78"/>
      <c r="I70" s="78"/>
      <c r="J70" s="78"/>
      <c r="K70" s="78"/>
      <c r="L70" s="78"/>
      <c r="M70" s="78"/>
      <c r="N70" s="78"/>
      <c r="O70" s="78"/>
      <c r="P70" s="167"/>
      <c r="Q70" s="178"/>
      <c r="R70" s="78"/>
      <c r="S70" s="78"/>
      <c r="T70" s="78"/>
      <c r="U70" s="211"/>
      <c r="V70" s="216"/>
      <c r="W70" s="216"/>
      <c r="X70" s="216"/>
      <c r="Y70" s="216"/>
      <c r="Z70" s="216"/>
      <c r="AA70" s="216"/>
      <c r="AB70" s="216"/>
      <c r="AC70" s="216"/>
      <c r="AD70" s="216"/>
      <c r="AE70" s="216"/>
      <c r="AF70" s="216"/>
      <c r="AG70" s="216"/>
      <c r="AH70" s="216"/>
    </row>
    <row r="71" spans="3:69" ht="24" customHeight="1">
      <c r="C71" s="43"/>
      <c r="D71" s="78"/>
      <c r="E71" s="78"/>
      <c r="F71" s="78"/>
      <c r="G71" s="78"/>
      <c r="H71" s="78"/>
      <c r="I71" s="78"/>
      <c r="J71" s="78"/>
      <c r="K71" s="78"/>
      <c r="L71" s="78"/>
      <c r="M71" s="78"/>
      <c r="N71" s="78"/>
      <c r="O71" s="78"/>
      <c r="P71" s="167"/>
      <c r="Q71" s="178"/>
      <c r="R71" s="78"/>
      <c r="S71" s="78"/>
      <c r="T71" s="78"/>
      <c r="U71" s="211"/>
      <c r="V71" s="216"/>
      <c r="W71" s="216"/>
      <c r="X71" s="216"/>
      <c r="Y71" s="216"/>
      <c r="Z71" s="216"/>
      <c r="AA71" s="216"/>
      <c r="AB71" s="216"/>
      <c r="AC71" s="216"/>
      <c r="AD71" s="216"/>
      <c r="AE71" s="216"/>
      <c r="AF71" s="216"/>
      <c r="AG71" s="216"/>
      <c r="AH71" s="216"/>
    </row>
    <row r="72" spans="3:69" ht="24" customHeight="1">
      <c r="C72" s="43"/>
      <c r="D72" s="78"/>
      <c r="E72" s="78"/>
      <c r="F72" s="78"/>
      <c r="G72" s="78"/>
      <c r="H72" s="78"/>
      <c r="I72" s="78"/>
      <c r="J72" s="78"/>
      <c r="K72" s="78"/>
      <c r="L72" s="78"/>
      <c r="M72" s="78"/>
      <c r="N72" s="78"/>
      <c r="O72" s="78"/>
      <c r="P72" s="167"/>
      <c r="Q72" s="178"/>
      <c r="R72" s="78"/>
      <c r="S72" s="78"/>
      <c r="T72" s="78"/>
      <c r="U72" s="211"/>
      <c r="V72" s="216"/>
      <c r="W72" s="216"/>
      <c r="X72" s="216"/>
      <c r="Y72" s="216"/>
      <c r="Z72" s="216"/>
      <c r="AA72" s="216"/>
      <c r="AB72" s="216"/>
      <c r="AC72" s="216"/>
      <c r="AD72" s="216"/>
      <c r="AE72" s="216"/>
      <c r="AF72" s="216"/>
      <c r="AG72" s="216"/>
      <c r="AH72" s="216"/>
      <c r="AL72" s="276"/>
      <c r="AM72" s="276"/>
      <c r="AN72" s="276"/>
      <c r="AO72" s="276"/>
      <c r="AP72" s="276"/>
      <c r="AQ72" s="276"/>
      <c r="AR72" s="276"/>
      <c r="AS72" s="276"/>
      <c r="AT72" s="276"/>
      <c r="AU72" s="276"/>
      <c r="AV72" s="276"/>
      <c r="AW72" s="276"/>
      <c r="AX72" s="276"/>
      <c r="AY72" s="276"/>
      <c r="AZ72" s="276"/>
      <c r="BA72" s="276"/>
      <c r="BB72" s="277"/>
      <c r="BC72" s="277"/>
      <c r="BD72" s="277"/>
      <c r="BE72" s="200"/>
      <c r="BF72" s="200"/>
      <c r="BG72" s="200"/>
      <c r="BH72" s="200"/>
      <c r="BI72" s="200"/>
      <c r="BJ72" s="200"/>
      <c r="BK72" s="200"/>
      <c r="BL72" s="200"/>
      <c r="BM72" s="200"/>
      <c r="BN72" s="200"/>
      <c r="BO72" s="200"/>
      <c r="BP72" s="200"/>
      <c r="BQ72" s="200"/>
    </row>
    <row r="73" spans="3:69" ht="24" customHeight="1">
      <c r="C73" s="43"/>
      <c r="D73" s="78"/>
      <c r="E73" s="78"/>
      <c r="F73" s="78"/>
      <c r="G73" s="78"/>
      <c r="H73" s="78"/>
      <c r="I73" s="78"/>
      <c r="J73" s="78"/>
      <c r="K73" s="78"/>
      <c r="L73" s="78"/>
      <c r="M73" s="78"/>
      <c r="N73" s="78"/>
      <c r="O73" s="78"/>
      <c r="P73" s="167"/>
      <c r="Q73" s="178"/>
      <c r="R73" s="78"/>
      <c r="S73" s="78"/>
      <c r="T73" s="78"/>
      <c r="U73" s="211"/>
      <c r="V73" s="216"/>
      <c r="W73" s="216"/>
      <c r="X73" s="216"/>
      <c r="Y73" s="216"/>
      <c r="Z73" s="216"/>
      <c r="AA73" s="216"/>
      <c r="AB73" s="216"/>
      <c r="AC73" s="216"/>
      <c r="AD73" s="216"/>
      <c r="AE73" s="216"/>
      <c r="AF73" s="216"/>
      <c r="AG73" s="216"/>
      <c r="AH73" s="216"/>
      <c r="AL73" s="277"/>
      <c r="AM73" s="277"/>
      <c r="AN73" s="277"/>
      <c r="AO73" s="277"/>
      <c r="AP73" s="277"/>
      <c r="AQ73" s="277"/>
      <c r="AR73" s="277"/>
      <c r="AS73" s="277"/>
      <c r="AT73" s="277"/>
      <c r="AU73" s="277"/>
      <c r="AV73" s="277"/>
      <c r="AW73" s="277"/>
      <c r="AX73" s="277"/>
      <c r="AY73" s="277"/>
      <c r="AZ73" s="277"/>
      <c r="BA73" s="277"/>
      <c r="BB73" s="277"/>
      <c r="BC73" s="277"/>
      <c r="BD73" s="277"/>
    </row>
    <row r="74" spans="3:69" ht="24" customHeight="1">
      <c r="C74" s="43"/>
      <c r="D74" s="78"/>
      <c r="E74" s="78"/>
      <c r="F74" s="78"/>
      <c r="G74" s="78"/>
      <c r="H74" s="78"/>
      <c r="I74" s="78"/>
      <c r="J74" s="78"/>
      <c r="K74" s="78"/>
      <c r="L74" s="78"/>
      <c r="M74" s="78"/>
      <c r="N74" s="78"/>
      <c r="O74" s="78"/>
      <c r="P74" s="167"/>
      <c r="Q74" s="178"/>
      <c r="R74" s="78"/>
      <c r="S74" s="78"/>
      <c r="T74" s="78"/>
      <c r="U74" s="211"/>
      <c r="V74" s="216"/>
      <c r="W74" s="216"/>
      <c r="X74" s="216"/>
      <c r="Y74" s="216"/>
      <c r="Z74" s="216"/>
      <c r="AA74" s="216"/>
      <c r="AB74" s="216"/>
      <c r="AC74" s="216"/>
      <c r="AD74" s="216"/>
      <c r="AE74" s="216"/>
      <c r="AF74" s="216"/>
      <c r="AG74" s="216"/>
      <c r="AH74" s="216"/>
      <c r="AL74" s="200"/>
      <c r="AM74" s="200"/>
      <c r="AN74" s="200"/>
      <c r="AO74" s="200"/>
      <c r="AP74" s="200"/>
      <c r="AQ74" s="200"/>
      <c r="AR74" s="200"/>
      <c r="AS74" s="200"/>
      <c r="AT74" s="200"/>
      <c r="AU74" s="200"/>
      <c r="AV74" s="200"/>
      <c r="AW74" s="45"/>
      <c r="AX74" s="45"/>
      <c r="AY74" s="45"/>
      <c r="AZ74" s="200"/>
      <c r="BA74" s="200"/>
      <c r="BB74" s="200"/>
      <c r="BC74" s="200"/>
      <c r="BD74" s="200"/>
    </row>
    <row r="75" spans="3:69" ht="24" customHeight="1">
      <c r="C75" s="43"/>
      <c r="D75" s="78"/>
      <c r="E75" s="78"/>
      <c r="F75" s="78"/>
      <c r="G75" s="78"/>
      <c r="H75" s="78"/>
      <c r="I75" s="78"/>
      <c r="J75" s="78"/>
      <c r="K75" s="78"/>
      <c r="L75" s="78"/>
      <c r="M75" s="78"/>
      <c r="N75" s="78"/>
      <c r="O75" s="78"/>
      <c r="P75" s="167"/>
      <c r="Q75" s="178"/>
      <c r="R75" s="78"/>
      <c r="S75" s="78"/>
      <c r="T75" s="78"/>
      <c r="U75" s="211"/>
      <c r="V75" s="216"/>
      <c r="W75" s="216"/>
      <c r="X75" s="216"/>
      <c r="Y75" s="216"/>
      <c r="Z75" s="216"/>
      <c r="AA75" s="216"/>
      <c r="AB75" s="216"/>
      <c r="AC75" s="216"/>
      <c r="AD75" s="216"/>
      <c r="AE75" s="216"/>
      <c r="AF75" s="216"/>
      <c r="AG75" s="216"/>
      <c r="AH75" s="216"/>
      <c r="AL75" s="200"/>
      <c r="AM75" s="200"/>
      <c r="AN75" s="200"/>
      <c r="AO75" s="200"/>
      <c r="AP75" s="200"/>
      <c r="AQ75" s="200"/>
      <c r="AR75" s="200"/>
      <c r="AS75" s="200"/>
      <c r="AT75" s="200"/>
      <c r="AU75" s="200"/>
      <c r="AV75" s="200"/>
      <c r="AW75" s="45"/>
      <c r="AX75" s="45"/>
      <c r="AY75" s="45"/>
      <c r="AZ75" s="200"/>
      <c r="BA75" s="200"/>
      <c r="BB75" s="200"/>
      <c r="BC75" s="200"/>
      <c r="BD75" s="200"/>
    </row>
    <row r="76" spans="3:69" ht="24" customHeight="1">
      <c r="C76" s="43"/>
      <c r="D76" s="78"/>
      <c r="E76" s="78"/>
      <c r="F76" s="78"/>
      <c r="G76" s="78"/>
      <c r="H76" s="78"/>
      <c r="I76" s="78"/>
      <c r="J76" s="78"/>
      <c r="K76" s="78"/>
      <c r="L76" s="78"/>
      <c r="M76" s="78"/>
      <c r="N76" s="78"/>
      <c r="O76" s="78"/>
      <c r="P76" s="167"/>
      <c r="Q76" s="178"/>
      <c r="R76" s="78"/>
      <c r="S76" s="78"/>
      <c r="T76" s="78"/>
      <c r="U76" s="211"/>
      <c r="V76" s="216"/>
      <c r="W76" s="216"/>
      <c r="X76" s="216"/>
      <c r="Y76" s="216"/>
      <c r="Z76" s="216"/>
      <c r="AA76" s="216"/>
      <c r="AB76" s="216"/>
      <c r="AC76" s="216"/>
      <c r="AD76" s="216"/>
      <c r="AE76" s="216"/>
      <c r="AF76" s="216"/>
      <c r="AG76" s="216"/>
      <c r="AH76" s="216"/>
      <c r="AL76" s="200"/>
      <c r="AM76" s="200"/>
      <c r="AN76" s="200"/>
      <c r="AO76" s="200"/>
      <c r="AP76" s="200"/>
      <c r="AQ76" s="200"/>
      <c r="AR76" s="200"/>
      <c r="AS76" s="200"/>
      <c r="AT76" s="200"/>
      <c r="AU76" s="200"/>
      <c r="AV76" s="200"/>
      <c r="AW76" s="45"/>
      <c r="AX76" s="45"/>
      <c r="AY76" s="45"/>
      <c r="AZ76" s="200"/>
      <c r="BA76" s="200"/>
      <c r="BB76" s="200"/>
      <c r="BC76" s="200"/>
      <c r="BD76" s="200"/>
    </row>
    <row r="77" spans="3:69" ht="24" customHeight="1">
      <c r="C77" s="43"/>
      <c r="D77" s="78"/>
      <c r="E77" s="78"/>
      <c r="F77" s="78"/>
      <c r="G77" s="78"/>
      <c r="H77" s="78"/>
      <c r="I77" s="78"/>
      <c r="J77" s="78"/>
      <c r="K77" s="78"/>
      <c r="L77" s="78"/>
      <c r="M77" s="78"/>
      <c r="N77" s="78"/>
      <c r="O77" s="78"/>
      <c r="P77" s="167"/>
      <c r="Q77" s="178"/>
      <c r="R77" s="78"/>
      <c r="S77" s="78"/>
      <c r="T77" s="78"/>
      <c r="U77" s="211"/>
      <c r="V77" s="216"/>
      <c r="W77" s="216"/>
      <c r="X77" s="216"/>
      <c r="Y77" s="216"/>
      <c r="Z77" s="216"/>
      <c r="AA77" s="216"/>
      <c r="AB77" s="216"/>
      <c r="AC77" s="216"/>
      <c r="AD77" s="216"/>
      <c r="AE77" s="216"/>
      <c r="AF77" s="216"/>
      <c r="AG77" s="216"/>
      <c r="AH77" s="216"/>
      <c r="AL77" s="200"/>
      <c r="AM77" s="200"/>
      <c r="AN77" s="200"/>
      <c r="AO77" s="200"/>
      <c r="AP77" s="200"/>
      <c r="AQ77" s="200"/>
      <c r="AR77" s="200"/>
      <c r="AS77" s="200"/>
      <c r="AT77" s="200"/>
      <c r="AU77" s="200"/>
      <c r="AV77" s="200"/>
      <c r="AW77" s="45"/>
      <c r="AX77" s="45"/>
      <c r="AY77" s="45"/>
      <c r="AZ77" s="200"/>
      <c r="BA77" s="200"/>
      <c r="BB77" s="200"/>
      <c r="BC77" s="200"/>
      <c r="BD77" s="200"/>
    </row>
    <row r="78" spans="3:69" ht="24" customHeight="1">
      <c r="C78" s="43"/>
      <c r="D78" s="78"/>
      <c r="E78" s="78"/>
      <c r="F78" s="78"/>
      <c r="G78" s="78"/>
      <c r="H78" s="78"/>
      <c r="I78" s="78"/>
      <c r="J78" s="78"/>
      <c r="K78" s="78"/>
      <c r="L78" s="78"/>
      <c r="M78" s="78"/>
      <c r="N78" s="78"/>
      <c r="O78" s="78"/>
      <c r="P78" s="167"/>
      <c r="Q78" s="178"/>
      <c r="R78" s="78"/>
      <c r="S78" s="78"/>
      <c r="T78" s="78"/>
      <c r="U78" s="211"/>
      <c r="V78" s="216"/>
      <c r="W78" s="216"/>
      <c r="X78" s="216"/>
      <c r="Y78" s="216"/>
      <c r="Z78" s="216"/>
      <c r="AA78" s="216"/>
      <c r="AB78" s="216"/>
      <c r="AC78" s="216"/>
      <c r="AD78" s="216"/>
      <c r="AE78" s="216"/>
      <c r="AF78" s="216"/>
      <c r="AG78" s="216"/>
      <c r="AH78" s="216"/>
      <c r="AL78" s="200"/>
      <c r="AM78" s="200"/>
      <c r="AN78" s="200"/>
      <c r="AO78" s="200"/>
      <c r="AP78" s="200"/>
      <c r="AQ78" s="200"/>
      <c r="AR78" s="200"/>
      <c r="AS78" s="200"/>
      <c r="AT78" s="200"/>
      <c r="AU78" s="200"/>
      <c r="AV78" s="200"/>
      <c r="AW78" s="45"/>
      <c r="AX78" s="45"/>
      <c r="AY78" s="45"/>
      <c r="AZ78" s="200"/>
      <c r="BA78" s="200"/>
      <c r="BB78" s="200"/>
      <c r="BC78" s="200"/>
      <c r="BD78" s="200"/>
    </row>
    <row r="79" spans="3:69" ht="24" customHeight="1">
      <c r="C79" s="43"/>
      <c r="D79" s="78"/>
      <c r="E79" s="78"/>
      <c r="F79" s="78"/>
      <c r="G79" s="78"/>
      <c r="H79" s="78"/>
      <c r="I79" s="78"/>
      <c r="J79" s="78"/>
      <c r="K79" s="78"/>
      <c r="L79" s="78"/>
      <c r="M79" s="78"/>
      <c r="N79" s="78"/>
      <c r="O79" s="78"/>
      <c r="P79" s="167"/>
      <c r="Q79" s="178"/>
      <c r="R79" s="78"/>
      <c r="S79" s="78"/>
      <c r="T79" s="78"/>
      <c r="U79" s="211"/>
      <c r="V79" s="216"/>
      <c r="W79" s="216"/>
      <c r="X79" s="216"/>
      <c r="Y79" s="216"/>
      <c r="Z79" s="216"/>
      <c r="AA79" s="216"/>
      <c r="AB79" s="216"/>
      <c r="AC79" s="216"/>
      <c r="AD79" s="216"/>
      <c r="AE79" s="216"/>
      <c r="AF79" s="216"/>
      <c r="AG79" s="216"/>
      <c r="AH79" s="216"/>
      <c r="AL79" s="200"/>
      <c r="AM79" s="200"/>
      <c r="AN79" s="200"/>
      <c r="AO79" s="200"/>
      <c r="AP79" s="200"/>
      <c r="AQ79" s="200"/>
      <c r="AR79" s="200"/>
      <c r="AS79" s="200"/>
      <c r="AT79" s="200"/>
      <c r="AU79" s="200"/>
      <c r="AV79" s="200"/>
      <c r="AW79" s="45"/>
      <c r="AX79" s="45"/>
      <c r="AY79" s="45"/>
      <c r="AZ79" s="200"/>
      <c r="BA79" s="200"/>
      <c r="BB79" s="200"/>
      <c r="BC79" s="200"/>
      <c r="BD79" s="200"/>
    </row>
    <row r="80" spans="3:69" ht="24" customHeight="1">
      <c r="C80" s="43"/>
      <c r="D80" s="78"/>
      <c r="E80" s="78"/>
      <c r="F80" s="78"/>
      <c r="G80" s="78"/>
      <c r="H80" s="78"/>
      <c r="I80" s="78"/>
      <c r="J80" s="78"/>
      <c r="K80" s="78"/>
      <c r="L80" s="78"/>
      <c r="M80" s="78"/>
      <c r="N80" s="78"/>
      <c r="O80" s="78"/>
      <c r="P80" s="167"/>
      <c r="Q80" s="178"/>
      <c r="R80" s="78"/>
      <c r="S80" s="78"/>
      <c r="T80" s="78"/>
      <c r="U80" s="211"/>
      <c r="V80" s="216"/>
      <c r="W80" s="216"/>
      <c r="X80" s="216"/>
      <c r="Y80" s="216"/>
      <c r="Z80" s="216"/>
      <c r="AA80" s="216"/>
      <c r="AB80" s="216"/>
      <c r="AC80" s="216"/>
      <c r="AD80" s="216"/>
      <c r="AE80" s="216"/>
      <c r="AF80" s="216"/>
      <c r="AG80" s="216"/>
      <c r="AH80" s="216"/>
      <c r="AL80" s="200"/>
      <c r="AM80" s="200"/>
      <c r="AN80" s="200"/>
      <c r="AO80" s="200"/>
      <c r="AP80" s="200"/>
      <c r="AQ80" s="200"/>
      <c r="AR80" s="200"/>
      <c r="AS80" s="200"/>
      <c r="AT80" s="200"/>
      <c r="AU80" s="200"/>
      <c r="AV80" s="200"/>
      <c r="AW80" s="45"/>
      <c r="AX80" s="45"/>
      <c r="AY80" s="45"/>
      <c r="AZ80" s="200"/>
      <c r="BA80" s="200"/>
      <c r="BB80" s="200"/>
      <c r="BC80" s="200"/>
      <c r="BD80" s="200"/>
    </row>
    <row r="81" spans="3:62" ht="24" customHeight="1">
      <c r="C81" s="43"/>
      <c r="D81" s="78"/>
      <c r="E81" s="78"/>
      <c r="F81" s="78"/>
      <c r="G81" s="78"/>
      <c r="H81" s="78"/>
      <c r="I81" s="78"/>
      <c r="J81" s="78"/>
      <c r="K81" s="78"/>
      <c r="L81" s="78"/>
      <c r="M81" s="78"/>
      <c r="N81" s="78"/>
      <c r="O81" s="78"/>
      <c r="P81" s="167"/>
      <c r="Q81" s="178"/>
      <c r="R81" s="78"/>
      <c r="S81" s="78"/>
      <c r="T81" s="78"/>
      <c r="U81" s="211"/>
      <c r="V81" s="216"/>
      <c r="W81" s="216"/>
      <c r="X81" s="216"/>
      <c r="Y81" s="216"/>
      <c r="Z81" s="216"/>
      <c r="AA81" s="216"/>
      <c r="AB81" s="216"/>
      <c r="AC81" s="216"/>
      <c r="AD81" s="216"/>
      <c r="AE81" s="216"/>
      <c r="AF81" s="216"/>
      <c r="AG81" s="216"/>
      <c r="AH81" s="216"/>
      <c r="AL81" s="200"/>
      <c r="AM81" s="200"/>
      <c r="AN81" s="200"/>
      <c r="AO81" s="200"/>
      <c r="AP81" s="200"/>
      <c r="AQ81" s="200"/>
      <c r="AR81" s="200"/>
      <c r="AS81" s="200"/>
      <c r="AT81" s="200"/>
      <c r="AU81" s="200"/>
      <c r="AV81" s="200"/>
      <c r="AW81" s="45"/>
      <c r="AX81" s="45"/>
      <c r="AY81" s="45"/>
      <c r="AZ81" s="200"/>
      <c r="BA81" s="200"/>
      <c r="BB81" s="200"/>
      <c r="BC81" s="200"/>
      <c r="BD81" s="200"/>
    </row>
    <row r="82" spans="3:62" ht="24" customHeight="1">
      <c r="C82" s="43"/>
      <c r="D82" s="78"/>
      <c r="E82" s="78"/>
      <c r="F82" s="78"/>
      <c r="G82" s="78"/>
      <c r="H82" s="78"/>
      <c r="I82" s="78"/>
      <c r="J82" s="78"/>
      <c r="K82" s="78"/>
      <c r="L82" s="78"/>
      <c r="M82" s="78"/>
      <c r="N82" s="78"/>
      <c r="O82" s="78"/>
      <c r="P82" s="167"/>
      <c r="Q82" s="178"/>
      <c r="R82" s="78"/>
      <c r="S82" s="78"/>
      <c r="T82" s="78"/>
      <c r="U82" s="211"/>
      <c r="V82" s="216"/>
      <c r="W82" s="216"/>
      <c r="X82" s="216"/>
      <c r="Y82" s="216"/>
      <c r="Z82" s="216"/>
      <c r="AA82" s="216"/>
      <c r="AB82" s="216"/>
      <c r="AC82" s="216"/>
      <c r="AD82" s="216"/>
      <c r="AE82" s="216"/>
      <c r="AF82" s="216"/>
      <c r="AG82" s="216"/>
      <c r="AH82" s="216"/>
      <c r="AL82" s="200"/>
      <c r="AM82" s="200"/>
      <c r="AN82" s="200"/>
      <c r="AO82" s="200"/>
      <c r="AP82" s="200"/>
      <c r="AQ82" s="200"/>
      <c r="AR82" s="200"/>
      <c r="AS82" s="200"/>
      <c r="AT82" s="200"/>
      <c r="AU82" s="200"/>
      <c r="AV82" s="200"/>
      <c r="AW82" s="45"/>
      <c r="AX82" s="45"/>
      <c r="AY82" s="45"/>
      <c r="AZ82" s="200"/>
      <c r="BA82" s="200"/>
      <c r="BB82" s="200"/>
      <c r="BC82" s="200"/>
      <c r="BD82" s="200"/>
    </row>
    <row r="83" spans="3:62" ht="24" customHeight="1">
      <c r="C83" s="43"/>
      <c r="D83" s="78"/>
      <c r="E83" s="78"/>
      <c r="F83" s="78"/>
      <c r="G83" s="78"/>
      <c r="H83" s="78"/>
      <c r="I83" s="78"/>
      <c r="J83" s="78"/>
      <c r="K83" s="78"/>
      <c r="L83" s="78"/>
      <c r="M83" s="78"/>
      <c r="N83" s="78"/>
      <c r="O83" s="78"/>
      <c r="P83" s="167"/>
      <c r="Q83" s="178"/>
      <c r="R83" s="78"/>
      <c r="S83" s="78"/>
      <c r="T83" s="78"/>
      <c r="U83" s="211"/>
      <c r="V83" s="216"/>
      <c r="W83" s="216"/>
      <c r="X83" s="216"/>
      <c r="Y83" s="216"/>
      <c r="Z83" s="216"/>
      <c r="AA83" s="216"/>
      <c r="AB83" s="216"/>
      <c r="AC83" s="216"/>
      <c r="AD83" s="216"/>
      <c r="AE83" s="216"/>
      <c r="AF83" s="216"/>
      <c r="AG83" s="216"/>
      <c r="AH83" s="216"/>
      <c r="AL83" s="200"/>
      <c r="AM83" s="200"/>
      <c r="AN83" s="200"/>
      <c r="AO83" s="200"/>
      <c r="AP83" s="200"/>
      <c r="AQ83" s="200"/>
      <c r="AR83" s="200"/>
      <c r="AS83" s="200"/>
      <c r="AT83" s="200"/>
      <c r="AU83" s="200"/>
      <c r="AV83" s="200"/>
      <c r="AW83" s="45"/>
      <c r="AX83" s="45"/>
      <c r="AY83" s="45"/>
      <c r="AZ83" s="200"/>
      <c r="BA83" s="200"/>
      <c r="BB83" s="200"/>
      <c r="BC83" s="200"/>
      <c r="BD83" s="200"/>
    </row>
    <row r="84" spans="3:62" ht="24" customHeight="1">
      <c r="C84" s="43"/>
      <c r="D84" s="78"/>
      <c r="E84" s="78"/>
      <c r="F84" s="78"/>
      <c r="G84" s="78"/>
      <c r="H84" s="78"/>
      <c r="I84" s="78"/>
      <c r="J84" s="78"/>
      <c r="K84" s="78"/>
      <c r="L84" s="78"/>
      <c r="M84" s="78"/>
      <c r="N84" s="78"/>
      <c r="O84" s="78"/>
      <c r="P84" s="167"/>
      <c r="Q84" s="178"/>
      <c r="R84" s="78"/>
      <c r="S84" s="78"/>
      <c r="T84" s="78"/>
      <c r="U84" s="211"/>
      <c r="V84" s="216"/>
      <c r="W84" s="216"/>
      <c r="X84" s="216"/>
      <c r="Y84" s="216"/>
      <c r="Z84" s="216"/>
      <c r="AA84" s="216"/>
      <c r="AB84" s="216"/>
      <c r="AC84" s="216"/>
      <c r="AD84" s="216"/>
      <c r="AE84" s="216"/>
      <c r="AF84" s="216"/>
      <c r="AG84" s="216"/>
      <c r="AH84" s="216"/>
      <c r="AL84" s="200"/>
      <c r="AM84" s="200"/>
      <c r="AN84" s="200"/>
      <c r="AO84" s="200"/>
      <c r="AP84" s="200"/>
      <c r="AQ84" s="200"/>
      <c r="AR84" s="200"/>
      <c r="AS84" s="200"/>
      <c r="AT84" s="200"/>
      <c r="AU84" s="200"/>
      <c r="AV84" s="200"/>
      <c r="AW84" s="45"/>
      <c r="AX84" s="45"/>
      <c r="AY84" s="45"/>
      <c r="AZ84" s="200"/>
      <c r="BA84" s="200"/>
      <c r="BB84" s="200"/>
      <c r="BC84" s="200"/>
      <c r="BD84" s="200"/>
    </row>
    <row r="85" spans="3:62" ht="24" customHeight="1">
      <c r="C85" s="43"/>
      <c r="D85" s="78"/>
      <c r="E85" s="78"/>
      <c r="F85" s="78"/>
      <c r="G85" s="78"/>
      <c r="H85" s="78"/>
      <c r="I85" s="78"/>
      <c r="J85" s="78"/>
      <c r="K85" s="78"/>
      <c r="L85" s="78"/>
      <c r="M85" s="78"/>
      <c r="N85" s="78"/>
      <c r="O85" s="78"/>
      <c r="P85" s="167"/>
      <c r="Q85" s="178"/>
      <c r="R85" s="78"/>
      <c r="S85" s="78"/>
      <c r="T85" s="78"/>
      <c r="U85" s="211"/>
      <c r="V85" s="216"/>
      <c r="W85" s="216"/>
      <c r="X85" s="216"/>
      <c r="Y85" s="216"/>
      <c r="Z85" s="216"/>
      <c r="AA85" s="216"/>
      <c r="AB85" s="216"/>
      <c r="AC85" s="216"/>
      <c r="AD85" s="216"/>
      <c r="AE85" s="216"/>
      <c r="AF85" s="216"/>
      <c r="AG85" s="216"/>
      <c r="AH85" s="216"/>
      <c r="AL85" s="200"/>
      <c r="AM85" s="200"/>
      <c r="AN85" s="200"/>
      <c r="AO85" s="200"/>
      <c r="AP85" s="200"/>
      <c r="AQ85" s="200"/>
      <c r="AR85" s="200"/>
      <c r="AS85" s="200"/>
      <c r="AT85" s="200"/>
      <c r="AU85" s="200"/>
      <c r="AV85" s="200"/>
      <c r="AW85" s="45"/>
      <c r="AX85" s="45"/>
      <c r="AY85" s="45"/>
      <c r="AZ85" s="200"/>
      <c r="BA85" s="200"/>
      <c r="BB85" s="200"/>
      <c r="BC85" s="200"/>
      <c r="BD85" s="200"/>
    </row>
    <row r="86" spans="3:62" ht="24" customHeight="1">
      <c r="C86" s="44"/>
      <c r="D86" s="79"/>
      <c r="E86" s="79"/>
      <c r="F86" s="79"/>
      <c r="G86" s="79"/>
      <c r="H86" s="79"/>
      <c r="I86" s="79"/>
      <c r="J86" s="79"/>
      <c r="K86" s="79"/>
      <c r="L86" s="79"/>
      <c r="M86" s="79"/>
      <c r="N86" s="79"/>
      <c r="O86" s="79"/>
      <c r="P86" s="168"/>
      <c r="Q86" s="179"/>
      <c r="R86" s="79"/>
      <c r="S86" s="79"/>
      <c r="T86" s="79"/>
      <c r="U86" s="212"/>
      <c r="V86" s="216"/>
      <c r="W86" s="216"/>
      <c r="X86" s="216"/>
      <c r="Y86" s="216"/>
      <c r="Z86" s="216"/>
      <c r="AA86" s="216"/>
      <c r="AB86" s="216"/>
      <c r="AC86" s="216"/>
      <c r="AD86" s="216"/>
      <c r="AE86" s="216"/>
      <c r="AF86" s="216"/>
      <c r="AG86" s="216"/>
      <c r="AH86" s="216"/>
      <c r="AL86" s="200"/>
      <c r="AM86" s="200"/>
      <c r="AN86" s="200"/>
      <c r="AO86" s="200"/>
      <c r="AP86" s="200"/>
      <c r="AQ86" s="200"/>
      <c r="AR86" s="200"/>
      <c r="AS86" s="200"/>
      <c r="AT86" s="200"/>
      <c r="AU86" s="200"/>
      <c r="AV86" s="200"/>
      <c r="AW86" s="45"/>
      <c r="AX86" s="45"/>
      <c r="AY86" s="45"/>
      <c r="AZ86" s="200"/>
      <c r="BA86" s="200"/>
      <c r="BB86" s="200"/>
      <c r="BC86" s="200"/>
      <c r="BD86" s="200"/>
    </row>
    <row r="87" spans="3:62" ht="20.100000000000001" customHeight="1">
      <c r="C87" s="33" t="s">
        <v>82</v>
      </c>
      <c r="D87" s="80"/>
      <c r="E87" s="80"/>
      <c r="F87" s="80"/>
      <c r="G87" s="80"/>
      <c r="H87" s="80"/>
      <c r="I87" s="80"/>
      <c r="J87" s="80"/>
      <c r="K87" s="141"/>
      <c r="L87" s="141"/>
      <c r="M87" s="141"/>
      <c r="N87" s="141"/>
      <c r="O87" s="141"/>
      <c r="P87" s="80"/>
      <c r="Q87" s="80"/>
      <c r="R87" s="80"/>
      <c r="S87" s="80"/>
      <c r="T87" s="33"/>
      <c r="U87" s="33"/>
      <c r="V87" s="33"/>
      <c r="W87" s="33"/>
      <c r="X87" s="33"/>
      <c r="Y87" s="197"/>
      <c r="Z87" s="216"/>
      <c r="AA87" s="216"/>
      <c r="AB87" s="216"/>
      <c r="AC87" s="216"/>
      <c r="AD87" s="216"/>
      <c r="AE87" s="216"/>
      <c r="AF87" s="216"/>
      <c r="AG87" s="216"/>
      <c r="AH87" s="216"/>
      <c r="AL87" s="200"/>
      <c r="AM87" s="200"/>
      <c r="AN87" s="200"/>
      <c r="AO87" s="200"/>
      <c r="AP87" s="200"/>
      <c r="AQ87" s="200"/>
      <c r="AR87" s="200"/>
      <c r="AS87" s="200"/>
      <c r="AT87" s="200"/>
      <c r="AU87" s="200"/>
      <c r="AV87" s="200"/>
      <c r="AW87" s="45"/>
      <c r="AX87" s="45"/>
      <c r="AY87" s="45"/>
      <c r="AZ87" s="200"/>
      <c r="BA87" s="200"/>
      <c r="BB87" s="200"/>
      <c r="BC87" s="200"/>
      <c r="BD87" s="200"/>
    </row>
    <row r="88" spans="3:62" ht="20.100000000000001" customHeight="1">
      <c r="C88" s="45" t="s">
        <v>87</v>
      </c>
      <c r="D88" s="81"/>
      <c r="E88" s="81"/>
      <c r="F88" s="81"/>
      <c r="G88" s="81"/>
      <c r="H88" s="81"/>
      <c r="I88" s="81"/>
      <c r="J88" s="136"/>
      <c r="K88" s="136"/>
      <c r="L88" s="136"/>
      <c r="M88" s="136"/>
      <c r="N88" s="136"/>
      <c r="O88" s="136"/>
      <c r="P88" s="136"/>
      <c r="Q88" s="136"/>
      <c r="R88" s="136"/>
      <c r="S88" s="199"/>
      <c r="T88" s="200"/>
      <c r="U88" s="200"/>
      <c r="V88" s="200"/>
      <c r="W88" s="200"/>
      <c r="X88" s="45"/>
      <c r="Y88" s="200"/>
      <c r="AL88" s="200"/>
      <c r="AM88" s="200"/>
      <c r="AN88" s="200"/>
      <c r="AO88" s="200"/>
      <c r="AP88" s="200"/>
      <c r="AQ88" s="200"/>
      <c r="AR88" s="200"/>
      <c r="AS88" s="200"/>
      <c r="AT88" s="200"/>
      <c r="AU88" s="200"/>
      <c r="AV88" s="200"/>
      <c r="AW88" s="45"/>
      <c r="AX88" s="45"/>
      <c r="AY88" s="45"/>
      <c r="AZ88" s="200"/>
      <c r="BA88" s="200"/>
      <c r="BB88" s="200"/>
      <c r="BC88" s="200"/>
      <c r="BD88" s="200"/>
    </row>
    <row r="89" spans="3:62" ht="20.100000000000001" customHeight="1">
      <c r="C89" s="45" t="s">
        <v>49</v>
      </c>
      <c r="D89" s="81"/>
      <c r="E89" s="81"/>
      <c r="F89" s="81"/>
      <c r="G89" s="81"/>
      <c r="H89" s="81"/>
      <c r="I89" s="81"/>
      <c r="J89" s="136"/>
      <c r="K89" s="136"/>
      <c r="L89" s="136"/>
      <c r="M89" s="136"/>
      <c r="N89" s="136"/>
      <c r="O89" s="136"/>
      <c r="P89" s="136"/>
      <c r="Q89" s="136"/>
      <c r="R89" s="136"/>
      <c r="S89" s="199"/>
      <c r="T89" s="200"/>
      <c r="U89" s="200"/>
      <c r="V89" s="200"/>
      <c r="W89" s="200"/>
      <c r="AA89" s="200"/>
      <c r="AL89" s="200"/>
      <c r="AM89" s="200"/>
      <c r="AN89" s="200"/>
      <c r="AO89" s="200"/>
      <c r="AP89" s="200"/>
      <c r="AQ89" s="200"/>
      <c r="AR89" s="200"/>
      <c r="AS89" s="200"/>
      <c r="AT89" s="200"/>
      <c r="AU89" s="200"/>
      <c r="AV89" s="200"/>
      <c r="AW89" s="45"/>
      <c r="AX89" s="45"/>
      <c r="AY89" s="45"/>
      <c r="AZ89" s="200"/>
      <c r="BA89" s="200"/>
      <c r="BB89" s="200"/>
      <c r="BC89" s="200"/>
      <c r="BD89" s="200"/>
    </row>
    <row r="90" spans="3:62" ht="19.5" customHeight="1">
      <c r="C90" s="45" t="s">
        <v>45</v>
      </c>
      <c r="D90" s="81"/>
      <c r="E90" s="81"/>
      <c r="F90" s="81"/>
      <c r="G90" s="81"/>
      <c r="H90" s="81"/>
      <c r="I90" s="81"/>
      <c r="J90" s="136"/>
      <c r="K90" s="136"/>
      <c r="L90" s="136"/>
      <c r="M90" s="136"/>
      <c r="N90" s="136"/>
      <c r="O90" s="136"/>
      <c r="P90" s="136"/>
      <c r="Q90" s="136"/>
      <c r="R90" s="136"/>
      <c r="S90" s="199"/>
      <c r="T90" s="200"/>
      <c r="U90" s="200"/>
      <c r="V90" s="200"/>
      <c r="W90" s="200"/>
      <c r="AA90" s="200"/>
      <c r="AL90" s="200"/>
      <c r="AM90" s="200"/>
      <c r="AN90" s="200"/>
      <c r="AO90" s="200"/>
      <c r="AP90" s="200"/>
      <c r="AQ90" s="200"/>
      <c r="AR90" s="200"/>
      <c r="AS90" s="200"/>
      <c r="AT90" s="200"/>
      <c r="AU90" s="200"/>
      <c r="AV90" s="200"/>
      <c r="AW90" s="45"/>
      <c r="AX90" s="45"/>
      <c r="AY90" s="45"/>
      <c r="AZ90" s="200"/>
      <c r="BA90" s="200"/>
      <c r="BB90" s="200"/>
      <c r="BC90" s="200"/>
      <c r="BD90" s="200"/>
    </row>
    <row r="91" spans="3:62" ht="20.100000000000001" customHeight="1">
      <c r="C91" s="45"/>
      <c r="J91" s="45"/>
      <c r="K91" s="45"/>
      <c r="L91" s="45"/>
      <c r="M91" s="45"/>
      <c r="N91" s="45"/>
      <c r="O91" s="45"/>
      <c r="P91" s="45"/>
      <c r="Q91" s="45"/>
      <c r="R91" s="45"/>
      <c r="S91" s="200"/>
      <c r="T91" s="200"/>
      <c r="U91" s="200"/>
      <c r="V91" s="200"/>
      <c r="W91" s="200"/>
      <c r="AA91" s="200"/>
      <c r="AL91" s="200"/>
      <c r="AM91" s="200"/>
      <c r="AN91" s="200"/>
      <c r="AO91" s="200"/>
      <c r="AP91" s="200"/>
      <c r="AQ91" s="200"/>
      <c r="AR91" s="200"/>
      <c r="AS91" s="200"/>
      <c r="AT91" s="200"/>
      <c r="AU91" s="200"/>
      <c r="AV91" s="200"/>
      <c r="AW91" s="45"/>
      <c r="AX91" s="45"/>
      <c r="AY91" s="45"/>
      <c r="AZ91" s="200"/>
      <c r="BA91" s="200"/>
      <c r="BB91" s="200"/>
      <c r="BC91" s="200"/>
      <c r="BD91" s="200"/>
    </row>
    <row r="92" spans="3:62" ht="20.100000000000001" customHeight="1">
      <c r="C92" s="45"/>
      <c r="J92" s="45"/>
      <c r="K92" s="45"/>
      <c r="L92" s="45"/>
      <c r="M92" s="45"/>
      <c r="N92" s="45"/>
      <c r="O92" s="45"/>
      <c r="P92" s="45"/>
      <c r="Q92" s="45"/>
      <c r="R92" s="45"/>
      <c r="S92" s="200"/>
      <c r="T92" s="200"/>
      <c r="U92" s="200"/>
      <c r="V92" s="200"/>
      <c r="W92" s="200"/>
      <c r="AA92" s="200"/>
      <c r="AL92" s="200"/>
      <c r="AM92" s="200"/>
      <c r="AN92" s="200"/>
      <c r="AO92" s="200"/>
      <c r="AP92" s="200"/>
      <c r="AQ92" s="200"/>
      <c r="AR92" s="200"/>
      <c r="AS92" s="200"/>
      <c r="AT92" s="200"/>
      <c r="AU92" s="200"/>
      <c r="AV92" s="200"/>
      <c r="AW92" s="45"/>
      <c r="AX92" s="45"/>
      <c r="AY92" s="45"/>
      <c r="AZ92" s="200"/>
      <c r="BA92" s="200"/>
      <c r="BB92" s="200"/>
      <c r="BC92" s="200"/>
      <c r="BD92" s="200"/>
    </row>
    <row r="93" spans="3:62" ht="20.100000000000001" customHeight="1">
      <c r="C93" s="45"/>
      <c r="J93" s="45"/>
      <c r="K93" s="45"/>
      <c r="L93" s="45"/>
      <c r="M93" s="45"/>
      <c r="N93" s="45"/>
      <c r="O93" s="45"/>
      <c r="P93" s="45"/>
      <c r="Q93" s="45"/>
      <c r="R93" s="45"/>
      <c r="S93" s="200"/>
      <c r="T93" s="200"/>
      <c r="U93" s="200"/>
      <c r="V93" s="200"/>
      <c r="W93" s="200"/>
      <c r="X93" s="45"/>
      <c r="Y93" s="45"/>
      <c r="AF93" s="200"/>
      <c r="AL93" s="45"/>
      <c r="AM93" s="45"/>
      <c r="AN93" s="45"/>
      <c r="AO93" s="45"/>
      <c r="AP93" s="45"/>
      <c r="AQ93" s="200"/>
      <c r="AR93" s="200"/>
      <c r="AS93" s="200"/>
      <c r="AT93" s="200"/>
      <c r="AU93" s="200"/>
      <c r="AV93" s="200"/>
      <c r="AW93" s="45"/>
      <c r="AX93" s="45"/>
      <c r="AY93" s="45"/>
      <c r="AZ93" s="45"/>
      <c r="BA93" s="45"/>
      <c r="BB93" s="45"/>
      <c r="BC93" s="45"/>
      <c r="BD93" s="45"/>
    </row>
    <row r="94" spans="3:62" ht="20.100000000000001" customHeight="1">
      <c r="C94" s="45"/>
      <c r="J94" s="45"/>
      <c r="K94" s="45"/>
      <c r="L94" s="45"/>
      <c r="M94" s="45"/>
      <c r="N94" s="45"/>
      <c r="O94" s="45"/>
      <c r="P94" s="45"/>
      <c r="Q94" s="45"/>
      <c r="R94" s="45"/>
      <c r="S94" s="200"/>
      <c r="T94" s="200"/>
      <c r="U94" s="200"/>
      <c r="V94" s="200"/>
      <c r="W94" s="200"/>
      <c r="X94" s="200"/>
      <c r="Y94" s="200"/>
      <c r="AF94" s="200"/>
      <c r="AG94" s="200"/>
      <c r="AH94" s="200"/>
      <c r="AL94" s="45"/>
      <c r="AM94" s="136"/>
      <c r="AN94" s="136"/>
      <c r="AO94" s="136"/>
      <c r="AP94" s="136"/>
      <c r="AQ94" s="136"/>
      <c r="AR94" s="136"/>
      <c r="AS94" s="136"/>
      <c r="AT94" s="199"/>
      <c r="AU94" s="199"/>
      <c r="AV94" s="199"/>
      <c r="AW94" s="199"/>
      <c r="AX94" s="199"/>
      <c r="AY94" s="136"/>
      <c r="AZ94" s="136"/>
      <c r="BA94" s="136"/>
      <c r="BB94" s="136"/>
      <c r="BC94" s="45"/>
      <c r="BD94" s="45"/>
      <c r="BE94" s="45"/>
      <c r="BF94" s="45"/>
      <c r="BG94" s="45"/>
      <c r="BH94" s="200"/>
    </row>
    <row r="95" spans="3:62">
      <c r="AL95" s="45"/>
      <c r="AM95" s="81"/>
      <c r="AN95" s="81"/>
      <c r="AO95" s="81"/>
      <c r="AP95" s="81"/>
      <c r="AQ95" s="81"/>
      <c r="AR95" s="81"/>
      <c r="AS95" s="136"/>
      <c r="AT95" s="136"/>
      <c r="AU95" s="136"/>
      <c r="AV95" s="136"/>
      <c r="AW95" s="136"/>
      <c r="AX95" s="136"/>
      <c r="AY95" s="136"/>
      <c r="AZ95" s="136"/>
      <c r="BA95" s="136"/>
      <c r="BB95" s="199"/>
      <c r="BC95" s="200"/>
      <c r="BD95" s="200"/>
      <c r="BE95" s="200"/>
      <c r="BF95" s="200"/>
      <c r="BG95" s="45"/>
      <c r="BH95" s="200"/>
    </row>
    <row r="96" spans="3:62">
      <c r="AL96" s="45"/>
      <c r="AM96" s="81"/>
      <c r="AN96" s="81"/>
      <c r="AO96" s="81"/>
      <c r="AP96" s="81"/>
      <c r="AQ96" s="81"/>
      <c r="AR96" s="81"/>
      <c r="AS96" s="136"/>
      <c r="AT96" s="136"/>
      <c r="AU96" s="136"/>
      <c r="AV96" s="136"/>
      <c r="AW96" s="136"/>
      <c r="AX96" s="136"/>
      <c r="AY96" s="136"/>
      <c r="AZ96" s="136"/>
      <c r="BA96" s="136"/>
      <c r="BB96" s="199"/>
      <c r="BC96" s="200"/>
      <c r="BD96" s="200"/>
      <c r="BE96" s="200"/>
      <c r="BF96" s="200"/>
      <c r="BJ96" s="200"/>
    </row>
    <row r="97" spans="38:62">
      <c r="AL97" s="45"/>
      <c r="AM97" s="81"/>
      <c r="AN97" s="81"/>
      <c r="AO97" s="81"/>
      <c r="AP97" s="81"/>
      <c r="AQ97" s="81"/>
      <c r="AR97" s="81"/>
      <c r="AS97" s="136"/>
      <c r="AT97" s="136"/>
      <c r="AU97" s="136"/>
      <c r="AV97" s="136"/>
      <c r="AW97" s="136"/>
      <c r="AX97" s="136"/>
      <c r="AY97" s="136"/>
      <c r="AZ97" s="136"/>
      <c r="BA97" s="136"/>
      <c r="BB97" s="199"/>
      <c r="BC97" s="200"/>
      <c r="BD97" s="200"/>
      <c r="BE97" s="200"/>
      <c r="BF97" s="200"/>
      <c r="BJ97" s="200"/>
    </row>
  </sheetData>
  <mergeCells count="460">
    <mergeCell ref="AG1:AH1"/>
    <mergeCell ref="C2:AH2"/>
    <mergeCell ref="AN2:AS2"/>
    <mergeCell ref="AW2:AZ2"/>
    <mergeCell ref="BA2:BH2"/>
    <mergeCell ref="BI2:BK2"/>
    <mergeCell ref="BL2:BR2"/>
    <mergeCell ref="C3:AH3"/>
    <mergeCell ref="AN3:AR3"/>
    <mergeCell ref="C4:AH4"/>
    <mergeCell ref="AM4:BR4"/>
    <mergeCell ref="C5:R5"/>
    <mergeCell ref="S5:AH5"/>
    <mergeCell ref="AM5:BR5"/>
    <mergeCell ref="C6:O6"/>
    <mergeCell ref="S6:AE6"/>
    <mergeCell ref="AM6:BR6"/>
    <mergeCell ref="C7:O7"/>
    <mergeCell ref="S7:AE7"/>
    <mergeCell ref="AM7:BR7"/>
    <mergeCell ref="C8:R8"/>
    <mergeCell ref="S8:AH8"/>
    <mergeCell ref="AM8:BB8"/>
    <mergeCell ref="BC8:BR8"/>
    <mergeCell ref="C9:AH9"/>
    <mergeCell ref="AM9:AY9"/>
    <mergeCell ref="BC9:BO9"/>
    <mergeCell ref="I10:L10"/>
    <mergeCell ref="M10:P10"/>
    <mergeCell ref="Q10:V10"/>
    <mergeCell ref="W10:Z10"/>
    <mergeCell ref="AA10:AD10"/>
    <mergeCell ref="AM10:AY10"/>
    <mergeCell ref="BC10:BO10"/>
    <mergeCell ref="C11:H11"/>
    <mergeCell ref="I11:K11"/>
    <mergeCell ref="M11:O11"/>
    <mergeCell ref="Q11:V11"/>
    <mergeCell ref="W11:Y11"/>
    <mergeCell ref="AA11:AC11"/>
    <mergeCell ref="AM11:BB11"/>
    <mergeCell ref="BC11:BR11"/>
    <mergeCell ref="D12:H12"/>
    <mergeCell ref="I12:K12"/>
    <mergeCell ref="M12:O12"/>
    <mergeCell ref="R12:V12"/>
    <mergeCell ref="W12:Y12"/>
    <mergeCell ref="AA12:AC12"/>
    <mergeCell ref="AM12:BR12"/>
    <mergeCell ref="C13:AH13"/>
    <mergeCell ref="AS13:AV13"/>
    <mergeCell ref="AW13:AZ13"/>
    <mergeCell ref="BA13:BF13"/>
    <mergeCell ref="BG13:BJ13"/>
    <mergeCell ref="BK13:BN13"/>
    <mergeCell ref="C14:X14"/>
    <mergeCell ref="AM14:AR14"/>
    <mergeCell ref="AS14:AV14"/>
    <mergeCell ref="AW14:AZ14"/>
    <mergeCell ref="BA14:BF14"/>
    <mergeCell ref="BG14:BJ14"/>
    <mergeCell ref="BK14:BN14"/>
    <mergeCell ref="F15:I15"/>
    <mergeCell ref="J15:M15"/>
    <mergeCell ref="Q15:T15"/>
    <mergeCell ref="U15:X15"/>
    <mergeCell ref="AN15:AR15"/>
    <mergeCell ref="AS15:AV15"/>
    <mergeCell ref="AW15:AZ15"/>
    <mergeCell ref="BB15:BF15"/>
    <mergeCell ref="BG15:BJ15"/>
    <mergeCell ref="BK15:BN15"/>
    <mergeCell ref="Y16:AB16"/>
    <mergeCell ref="AC16:AE16"/>
    <mergeCell ref="AF16:AH16"/>
    <mergeCell ref="AM16:BR16"/>
    <mergeCell ref="Y17:AB17"/>
    <mergeCell ref="AC17:AD17"/>
    <mergeCell ref="AF17:AG17"/>
    <mergeCell ref="AM17:BH17"/>
    <mergeCell ref="C18:E18"/>
    <mergeCell ref="F18:G18"/>
    <mergeCell ref="H18:I18"/>
    <mergeCell ref="J18:K18"/>
    <mergeCell ref="L18:M18"/>
    <mergeCell ref="N18:P18"/>
    <mergeCell ref="Q18:R18"/>
    <mergeCell ref="S18:T18"/>
    <mergeCell ref="U18:V18"/>
    <mergeCell ref="W18:X18"/>
    <mergeCell ref="Y18:AB18"/>
    <mergeCell ref="AC18:AD18"/>
    <mergeCell ref="AF18:AG18"/>
    <mergeCell ref="AP18:AS18"/>
    <mergeCell ref="AT18:AW18"/>
    <mergeCell ref="BA18:BD18"/>
    <mergeCell ref="BE18:BH18"/>
    <mergeCell ref="C19:E19"/>
    <mergeCell ref="F19:G19"/>
    <mergeCell ref="H19:I19"/>
    <mergeCell ref="J19:K19"/>
    <mergeCell ref="L19:M19"/>
    <mergeCell ref="N19:P19"/>
    <mergeCell ref="Q19:R19"/>
    <mergeCell ref="S19:T19"/>
    <mergeCell ref="U19:V19"/>
    <mergeCell ref="W19:X19"/>
    <mergeCell ref="Y19:AB19"/>
    <mergeCell ref="AC19:AD19"/>
    <mergeCell ref="AF19:AG19"/>
    <mergeCell ref="C20:E20"/>
    <mergeCell ref="F20:G20"/>
    <mergeCell ref="H20:I20"/>
    <mergeCell ref="J20:K20"/>
    <mergeCell ref="L20:M20"/>
    <mergeCell ref="N20:P20"/>
    <mergeCell ref="Q20:R20"/>
    <mergeCell ref="S20:T20"/>
    <mergeCell ref="U20:V20"/>
    <mergeCell ref="W20:X20"/>
    <mergeCell ref="Y20:AB20"/>
    <mergeCell ref="AC20:AD20"/>
    <mergeCell ref="AF20:AG20"/>
    <mergeCell ref="C21:E21"/>
    <mergeCell ref="F21:G21"/>
    <mergeCell ref="H21:I21"/>
    <mergeCell ref="J21:K21"/>
    <mergeCell ref="L21:M21"/>
    <mergeCell ref="N21:P21"/>
    <mergeCell ref="Q21:R21"/>
    <mergeCell ref="S21:T21"/>
    <mergeCell ref="U21:V21"/>
    <mergeCell ref="W21:X21"/>
    <mergeCell ref="Y21:AB21"/>
    <mergeCell ref="AC21:AD21"/>
    <mergeCell ref="AF21:AG21"/>
    <mergeCell ref="C22:E22"/>
    <mergeCell ref="F22:G22"/>
    <mergeCell ref="H22:I22"/>
    <mergeCell ref="J22:K22"/>
    <mergeCell ref="L22:M22"/>
    <mergeCell ref="N22:P22"/>
    <mergeCell ref="Q22:R22"/>
    <mergeCell ref="S22:T22"/>
    <mergeCell ref="U22:V22"/>
    <mergeCell ref="W22:X22"/>
    <mergeCell ref="Y22:AB22"/>
    <mergeCell ref="AC22:AD22"/>
    <mergeCell ref="AF22:AG22"/>
    <mergeCell ref="C23:E23"/>
    <mergeCell ref="F23:G23"/>
    <mergeCell ref="H23:I23"/>
    <mergeCell ref="J23:K23"/>
    <mergeCell ref="L23:M23"/>
    <mergeCell ref="N23:P23"/>
    <mergeCell ref="Q23:R23"/>
    <mergeCell ref="S23:T23"/>
    <mergeCell ref="U23:V23"/>
    <mergeCell ref="W23:X23"/>
    <mergeCell ref="Y23:AB23"/>
    <mergeCell ref="AC23:AD23"/>
    <mergeCell ref="AF23:AG23"/>
    <mergeCell ref="C24:E24"/>
    <mergeCell ref="F24:G24"/>
    <mergeCell ref="H24:I24"/>
    <mergeCell ref="J24:K24"/>
    <mergeCell ref="L24:M24"/>
    <mergeCell ref="N24:P24"/>
    <mergeCell ref="Q24:R24"/>
    <mergeCell ref="S24:T24"/>
    <mergeCell ref="U24:V24"/>
    <mergeCell ref="W24:X24"/>
    <mergeCell ref="Y24:AB24"/>
    <mergeCell ref="AC24:AD24"/>
    <mergeCell ref="AF24:AG24"/>
    <mergeCell ref="C25:E25"/>
    <mergeCell ref="F25:G25"/>
    <mergeCell ref="H25:I25"/>
    <mergeCell ref="J25:K25"/>
    <mergeCell ref="L25:M25"/>
    <mergeCell ref="N25:P25"/>
    <mergeCell ref="Q25:R25"/>
    <mergeCell ref="S25:T25"/>
    <mergeCell ref="U25:V25"/>
    <mergeCell ref="W25:X25"/>
    <mergeCell ref="Y25:AB25"/>
    <mergeCell ref="AC25:AD25"/>
    <mergeCell ref="AF25:AG25"/>
    <mergeCell ref="C26:E26"/>
    <mergeCell ref="F26:G26"/>
    <mergeCell ref="H26:I26"/>
    <mergeCell ref="J26:K26"/>
    <mergeCell ref="L26:M26"/>
    <mergeCell ref="N26:P26"/>
    <mergeCell ref="Q26:R26"/>
    <mergeCell ref="S26:T26"/>
    <mergeCell ref="U26:V26"/>
    <mergeCell ref="W26:X26"/>
    <mergeCell ref="Y26:AB26"/>
    <mergeCell ref="AC26:AD26"/>
    <mergeCell ref="AF26:AG26"/>
    <mergeCell ref="BI26:BL26"/>
    <mergeCell ref="BM26:BO26"/>
    <mergeCell ref="BP26:BR26"/>
    <mergeCell ref="C27:E27"/>
    <mergeCell ref="F27:G27"/>
    <mergeCell ref="H27:I27"/>
    <mergeCell ref="J27:K27"/>
    <mergeCell ref="L27:M27"/>
    <mergeCell ref="N27:P27"/>
    <mergeCell ref="Q27:R27"/>
    <mergeCell ref="S27:T27"/>
    <mergeCell ref="U27:V27"/>
    <mergeCell ref="W27:X27"/>
    <mergeCell ref="Y27:AB27"/>
    <mergeCell ref="AC27:AD27"/>
    <mergeCell ref="AF27:AG27"/>
    <mergeCell ref="BM27:BO27"/>
    <mergeCell ref="BP27:BR27"/>
    <mergeCell ref="BM28:BO28"/>
    <mergeCell ref="BP28:BR28"/>
    <mergeCell ref="BM29:BO29"/>
    <mergeCell ref="BP29:BR29"/>
    <mergeCell ref="C30:AH30"/>
    <mergeCell ref="BM30:BO30"/>
    <mergeCell ref="BP30:BR30"/>
    <mergeCell ref="C31:R31"/>
    <mergeCell ref="S31:AH31"/>
    <mergeCell ref="F32:I32"/>
    <mergeCell ref="W32:Z32"/>
    <mergeCell ref="AA32:AH32"/>
    <mergeCell ref="AA33:AD33"/>
    <mergeCell ref="AE33:AH33"/>
    <mergeCell ref="AA34:AB34"/>
    <mergeCell ref="AC34:AD34"/>
    <mergeCell ref="AE34:AF34"/>
    <mergeCell ref="AG34:AH34"/>
    <mergeCell ref="F35:G35"/>
    <mergeCell ref="H35:I35"/>
    <mergeCell ref="K35:N35"/>
    <mergeCell ref="O35:R35"/>
    <mergeCell ref="S35:V35"/>
    <mergeCell ref="W35:X35"/>
    <mergeCell ref="Y35:Z35"/>
    <mergeCell ref="AA35:AB35"/>
    <mergeCell ref="AC35:AD35"/>
    <mergeCell ref="AE35:AF35"/>
    <mergeCell ref="AG35:AH35"/>
    <mergeCell ref="F36:G36"/>
    <mergeCell ref="H36:I36"/>
    <mergeCell ref="K36:N36"/>
    <mergeCell ref="O36:R36"/>
    <mergeCell ref="S36:V36"/>
    <mergeCell ref="W36:X36"/>
    <mergeCell ref="Y36:Z36"/>
    <mergeCell ref="AA36:AB36"/>
    <mergeCell ref="AC36:AD36"/>
    <mergeCell ref="AE36:AF36"/>
    <mergeCell ref="AG36:AH36"/>
    <mergeCell ref="F37:G37"/>
    <mergeCell ref="H37:I37"/>
    <mergeCell ref="K37:N37"/>
    <mergeCell ref="O37:R37"/>
    <mergeCell ref="S37:V37"/>
    <mergeCell ref="W37:X37"/>
    <mergeCell ref="Y37:Z37"/>
    <mergeCell ref="AA37:AB37"/>
    <mergeCell ref="AC37:AD37"/>
    <mergeCell ref="AE37:AF37"/>
    <mergeCell ref="AG37:AH37"/>
    <mergeCell ref="F38:G38"/>
    <mergeCell ref="H38:I38"/>
    <mergeCell ref="K38:N38"/>
    <mergeCell ref="O38:R38"/>
    <mergeCell ref="S38:V38"/>
    <mergeCell ref="W38:X38"/>
    <mergeCell ref="Y38:Z38"/>
    <mergeCell ref="AA38:AB38"/>
    <mergeCell ref="AC38:AD38"/>
    <mergeCell ref="AE38:AF38"/>
    <mergeCell ref="AG38:AH38"/>
    <mergeCell ref="F39:G39"/>
    <mergeCell ref="H39:I39"/>
    <mergeCell ref="K39:N39"/>
    <mergeCell ref="O39:R39"/>
    <mergeCell ref="S39:V39"/>
    <mergeCell ref="W39:X39"/>
    <mergeCell ref="Y39:Z39"/>
    <mergeCell ref="AA39:AB39"/>
    <mergeCell ref="AC39:AD39"/>
    <mergeCell ref="AE39:AF39"/>
    <mergeCell ref="AG39:AH39"/>
    <mergeCell ref="F40:G40"/>
    <mergeCell ref="H40:I40"/>
    <mergeCell ref="K40:N40"/>
    <mergeCell ref="O40:R40"/>
    <mergeCell ref="S40:V40"/>
    <mergeCell ref="W40:X40"/>
    <mergeCell ref="Y40:Z40"/>
    <mergeCell ref="AA40:AB40"/>
    <mergeCell ref="AC40:AD40"/>
    <mergeCell ref="AE40:AF40"/>
    <mergeCell ref="AG40:AH40"/>
    <mergeCell ref="C41:J41"/>
    <mergeCell ref="K41:N41"/>
    <mergeCell ref="O41:R41"/>
    <mergeCell ref="S41:Z41"/>
    <mergeCell ref="AA41:AB41"/>
    <mergeCell ref="AC41:AD41"/>
    <mergeCell ref="AE41:AF41"/>
    <mergeCell ref="AG41:AH41"/>
    <mergeCell ref="C42:R42"/>
    <mergeCell ref="S42:AH42"/>
    <mergeCell ref="C47:R47"/>
    <mergeCell ref="S47:AH47"/>
    <mergeCell ref="C53:AH53"/>
    <mergeCell ref="C54:T54"/>
    <mergeCell ref="U54:AH54"/>
    <mergeCell ref="K55:O55"/>
    <mergeCell ref="P55:T55"/>
    <mergeCell ref="U55:X55"/>
    <mergeCell ref="Y55:Z55"/>
    <mergeCell ref="AA55:AB55"/>
    <mergeCell ref="AE55:AF55"/>
    <mergeCell ref="Y56:Z56"/>
    <mergeCell ref="AA56:AB56"/>
    <mergeCell ref="AE56:AF56"/>
    <mergeCell ref="Y57:Z57"/>
    <mergeCell ref="AA57:AB57"/>
    <mergeCell ref="AE57:AF57"/>
    <mergeCell ref="C58:F58"/>
    <mergeCell ref="I58:J58"/>
    <mergeCell ref="K58:L58"/>
    <mergeCell ref="N58:O58"/>
    <mergeCell ref="P58:Q58"/>
    <mergeCell ref="S58:T58"/>
    <mergeCell ref="C59:F59"/>
    <mergeCell ref="I59:J59"/>
    <mergeCell ref="K59:L59"/>
    <mergeCell ref="N59:O59"/>
    <mergeCell ref="P59:Q59"/>
    <mergeCell ref="S59:T59"/>
    <mergeCell ref="C60:F60"/>
    <mergeCell ref="I60:J60"/>
    <mergeCell ref="K60:L60"/>
    <mergeCell ref="N60:O60"/>
    <mergeCell ref="P60:Q60"/>
    <mergeCell ref="S60:T60"/>
    <mergeCell ref="C61:F61"/>
    <mergeCell ref="I61:J61"/>
    <mergeCell ref="K61:L61"/>
    <mergeCell ref="N61:O61"/>
    <mergeCell ref="P61:Q61"/>
    <mergeCell ref="S61:T61"/>
    <mergeCell ref="C62:F62"/>
    <mergeCell ref="I62:J62"/>
    <mergeCell ref="K62:L62"/>
    <mergeCell ref="N62:O62"/>
    <mergeCell ref="P62:Q62"/>
    <mergeCell ref="S62:T62"/>
    <mergeCell ref="C66:P66"/>
    <mergeCell ref="Q66:U66"/>
    <mergeCell ref="C67:P67"/>
    <mergeCell ref="Q67:U67"/>
    <mergeCell ref="C68:P68"/>
    <mergeCell ref="Q68:U68"/>
    <mergeCell ref="C69:P69"/>
    <mergeCell ref="Q69:U69"/>
    <mergeCell ref="C70:P70"/>
    <mergeCell ref="Q70:U70"/>
    <mergeCell ref="C71:P71"/>
    <mergeCell ref="Q71:U71"/>
    <mergeCell ref="C72:P72"/>
    <mergeCell ref="Q72:U72"/>
    <mergeCell ref="C73:P73"/>
    <mergeCell ref="Q73:U73"/>
    <mergeCell ref="AL73:AY73"/>
    <mergeCell ref="AZ73:BD73"/>
    <mergeCell ref="C74:P74"/>
    <mergeCell ref="Q74:U74"/>
    <mergeCell ref="C75:P75"/>
    <mergeCell ref="Q75:U75"/>
    <mergeCell ref="C76:P76"/>
    <mergeCell ref="Q76:U76"/>
    <mergeCell ref="C77:P77"/>
    <mergeCell ref="Q77:U77"/>
    <mergeCell ref="C78:P78"/>
    <mergeCell ref="Q78:U78"/>
    <mergeCell ref="C79:P79"/>
    <mergeCell ref="Q79:U79"/>
    <mergeCell ref="C80:P80"/>
    <mergeCell ref="Q80:U80"/>
    <mergeCell ref="C81:P81"/>
    <mergeCell ref="Q81:U81"/>
    <mergeCell ref="C82:P82"/>
    <mergeCell ref="Q82:U82"/>
    <mergeCell ref="C83:P83"/>
    <mergeCell ref="Q83:U83"/>
    <mergeCell ref="C84:P84"/>
    <mergeCell ref="Q84:U84"/>
    <mergeCell ref="C85:P85"/>
    <mergeCell ref="Q85:U85"/>
    <mergeCell ref="C86:P86"/>
    <mergeCell ref="Q86:U86"/>
    <mergeCell ref="P6:R7"/>
    <mergeCell ref="AF6:AH7"/>
    <mergeCell ref="AZ9:BB10"/>
    <mergeCell ref="BP9:BR10"/>
    <mergeCell ref="AE10:AF12"/>
    <mergeCell ref="BO13:BP15"/>
    <mergeCell ref="BQ13:BR15"/>
    <mergeCell ref="Y14:AH15"/>
    <mergeCell ref="C15:E17"/>
    <mergeCell ref="N15:P17"/>
    <mergeCell ref="F16:G17"/>
    <mergeCell ref="H16:I17"/>
    <mergeCell ref="J16:K17"/>
    <mergeCell ref="L16:M17"/>
    <mergeCell ref="Q16:R17"/>
    <mergeCell ref="S16:T17"/>
    <mergeCell ref="U16:V17"/>
    <mergeCell ref="W16:X17"/>
    <mergeCell ref="BI17:BR18"/>
    <mergeCell ref="AP26:AQ27"/>
    <mergeCell ref="AR26:AS27"/>
    <mergeCell ref="AT26:AU27"/>
    <mergeCell ref="AV26:AW27"/>
    <mergeCell ref="BA26:BB27"/>
    <mergeCell ref="BC26:BD27"/>
    <mergeCell ref="BE26:BF27"/>
    <mergeCell ref="BG26:BH27"/>
    <mergeCell ref="C32:E34"/>
    <mergeCell ref="J32:J34"/>
    <mergeCell ref="K32:N34"/>
    <mergeCell ref="O32:R34"/>
    <mergeCell ref="S32:V34"/>
    <mergeCell ref="F33:G34"/>
    <mergeCell ref="H33:I34"/>
    <mergeCell ref="W33:X34"/>
    <mergeCell ref="Y33:Z34"/>
    <mergeCell ref="C35:E36"/>
    <mergeCell ref="C37:E38"/>
    <mergeCell ref="C39:E40"/>
    <mergeCell ref="C43:R46"/>
    <mergeCell ref="S43:AH46"/>
    <mergeCell ref="C48:R51"/>
    <mergeCell ref="S48:AH51"/>
    <mergeCell ref="C55:F57"/>
    <mergeCell ref="G55:G57"/>
    <mergeCell ref="H55:H57"/>
    <mergeCell ref="I55:J57"/>
    <mergeCell ref="K56:L57"/>
    <mergeCell ref="M56:M57"/>
    <mergeCell ref="N56:O57"/>
    <mergeCell ref="P56:Q57"/>
    <mergeCell ref="R56:R57"/>
    <mergeCell ref="S56:T57"/>
    <mergeCell ref="U56:X57"/>
    <mergeCell ref="AM18:AO27"/>
    <mergeCell ref="AX18:AZ27"/>
  </mergeCells>
  <phoneticPr fontId="4"/>
  <dataValidations count="6">
    <dataValidation type="list" allowBlank="1" showDropDown="0" showInputMessage="1" showErrorMessage="1" sqref="H58:H62">
      <formula1>"男,女"</formula1>
    </dataValidation>
    <dataValidation type="list" allowBlank="1" showDropDown="0" showInputMessage="1" showErrorMessage="1" sqref="I58:J62">
      <formula1>"本人,妻,父,母,子,子の妻,義父,義母"</formula1>
    </dataValidation>
    <dataValidation type="list" allowBlank="1" showDropDown="0" showInputMessage="1" showErrorMessage="1" sqref="R58:R62 M58:M62">
      <formula1>"〇"</formula1>
    </dataValidation>
    <dataValidation type="list" allowBlank="1" showDropDown="0" showInputMessage="1" showErrorMessage="1" sqref="J35:J40">
      <formula1>"畑,田"</formula1>
    </dataValidation>
    <dataValidation type="list" allowBlank="1" showDropDown="0" showInputMessage="1" showErrorMessage="1" sqref="K58:L62 P58:Q62">
      <formula1>"全般,経理事務,農作業"</formula1>
    </dataValidation>
    <dataValidation type="list" allowBlank="1" showDropDown="0" showInputMessage="1" showErrorMessage="1" sqref="N18:P26">
      <formula1>$AQ$48:$AQ$187</formula1>
    </dataValidation>
  </dataValidations>
  <pageMargins left="0.70866141732283472" right="0.59055118110236227" top="0.55118110236220474" bottom="0.35433070866141736" header="0.31496062992125984" footer="0.31496062992125984"/>
  <pageSetup paperSize="9" scale="80" fitToWidth="1" fitToHeight="0" orientation="landscape" usePrinterDefaults="1" cellComments="asDisplayed" r:id="rId1"/>
  <rowBreaks count="2" manualBreakCount="2">
    <brk id="28" min="1" max="34" man="1"/>
    <brk id="63" min="1" max="34" man="1"/>
  </rowBreaks>
  <colBreaks count="1" manualBreakCount="1">
    <brk id="20"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目標所得!$AQ$53:$AQ$192</xm:f>
          </x14:formula1>
          <xm:sqref>C18:E26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B234"/>
  <sheetViews>
    <sheetView showZeros="0" view="pageBreakPreview" zoomScale="75" zoomScaleSheetLayoutView="75" workbookViewId="0">
      <selection activeCell="BA30" sqref="BA30"/>
    </sheetView>
  </sheetViews>
  <sheetFormatPr defaultRowHeight="15" customHeight="1"/>
  <cols>
    <col min="1" max="20" width="3.5" style="298" customWidth="1"/>
    <col min="21" max="22" width="4.6640625" style="298" customWidth="1"/>
    <col min="23" max="23" width="3.33203125" style="298" customWidth="1"/>
    <col min="24" max="24" width="3.83203125" style="298" customWidth="1"/>
    <col min="25" max="25" width="3.5" style="298" customWidth="1"/>
    <col min="26" max="26" width="4.6640625" style="298" customWidth="1"/>
    <col min="27" max="51" width="3.5" style="298" customWidth="1"/>
    <col min="52" max="256" width="9.33203125" style="298" customWidth="1"/>
    <col min="257" max="276" width="3.5" style="298" customWidth="1"/>
    <col min="277" max="278" width="4.6640625" style="298" customWidth="1"/>
    <col min="279" max="279" width="3.33203125" style="298" customWidth="1"/>
    <col min="280" max="280" width="3.83203125" style="298" customWidth="1"/>
    <col min="281" max="281" width="3.5" style="298" customWidth="1"/>
    <col min="282" max="282" width="4.6640625" style="298" customWidth="1"/>
    <col min="283" max="307" width="3.5" style="298" customWidth="1"/>
    <col min="308" max="512" width="9.33203125" style="298" customWidth="1"/>
    <col min="513" max="532" width="3.5" style="298" customWidth="1"/>
    <col min="533" max="534" width="4.6640625" style="298" customWidth="1"/>
    <col min="535" max="535" width="3.33203125" style="298" customWidth="1"/>
    <col min="536" max="536" width="3.83203125" style="298" customWidth="1"/>
    <col min="537" max="537" width="3.5" style="298" customWidth="1"/>
    <col min="538" max="538" width="4.6640625" style="298" customWidth="1"/>
    <col min="539" max="563" width="3.5" style="298" customWidth="1"/>
    <col min="564" max="768" width="9.33203125" style="298" customWidth="1"/>
    <col min="769" max="788" width="3.5" style="298" customWidth="1"/>
    <col min="789" max="790" width="4.6640625" style="298" customWidth="1"/>
    <col min="791" max="791" width="3.33203125" style="298" customWidth="1"/>
    <col min="792" max="792" width="3.83203125" style="298" customWidth="1"/>
    <col min="793" max="793" width="3.5" style="298" customWidth="1"/>
    <col min="794" max="794" width="4.6640625" style="298" customWidth="1"/>
    <col min="795" max="819" width="3.5" style="298" customWidth="1"/>
    <col min="820" max="1024" width="9.33203125" style="298" customWidth="1"/>
    <col min="1025" max="1044" width="3.5" style="298" customWidth="1"/>
    <col min="1045" max="1046" width="4.6640625" style="298" customWidth="1"/>
    <col min="1047" max="1047" width="3.33203125" style="298" customWidth="1"/>
    <col min="1048" max="1048" width="3.83203125" style="298" customWidth="1"/>
    <col min="1049" max="1049" width="3.5" style="298" customWidth="1"/>
    <col min="1050" max="1050" width="4.6640625" style="298" customWidth="1"/>
    <col min="1051" max="1075" width="3.5" style="298" customWidth="1"/>
    <col min="1076" max="1280" width="9.33203125" style="298" customWidth="1"/>
    <col min="1281" max="1300" width="3.5" style="298" customWidth="1"/>
    <col min="1301" max="1302" width="4.6640625" style="298" customWidth="1"/>
    <col min="1303" max="1303" width="3.33203125" style="298" customWidth="1"/>
    <col min="1304" max="1304" width="3.83203125" style="298" customWidth="1"/>
    <col min="1305" max="1305" width="3.5" style="298" customWidth="1"/>
    <col min="1306" max="1306" width="4.6640625" style="298" customWidth="1"/>
    <col min="1307" max="1331" width="3.5" style="298" customWidth="1"/>
    <col min="1332" max="1536" width="9.33203125" style="298" customWidth="1"/>
    <col min="1537" max="1556" width="3.5" style="298" customWidth="1"/>
    <col min="1557" max="1558" width="4.6640625" style="298" customWidth="1"/>
    <col min="1559" max="1559" width="3.33203125" style="298" customWidth="1"/>
    <col min="1560" max="1560" width="3.83203125" style="298" customWidth="1"/>
    <col min="1561" max="1561" width="3.5" style="298" customWidth="1"/>
    <col min="1562" max="1562" width="4.6640625" style="298" customWidth="1"/>
    <col min="1563" max="1587" width="3.5" style="298" customWidth="1"/>
    <col min="1588" max="1792" width="9.33203125" style="298" customWidth="1"/>
    <col min="1793" max="1812" width="3.5" style="298" customWidth="1"/>
    <col min="1813" max="1814" width="4.6640625" style="298" customWidth="1"/>
    <col min="1815" max="1815" width="3.33203125" style="298" customWidth="1"/>
    <col min="1816" max="1816" width="3.83203125" style="298" customWidth="1"/>
    <col min="1817" max="1817" width="3.5" style="298" customWidth="1"/>
    <col min="1818" max="1818" width="4.6640625" style="298" customWidth="1"/>
    <col min="1819" max="1843" width="3.5" style="298" customWidth="1"/>
    <col min="1844" max="2048" width="9.33203125" style="298" customWidth="1"/>
    <col min="2049" max="2068" width="3.5" style="298" customWidth="1"/>
    <col min="2069" max="2070" width="4.6640625" style="298" customWidth="1"/>
    <col min="2071" max="2071" width="3.33203125" style="298" customWidth="1"/>
    <col min="2072" max="2072" width="3.83203125" style="298" customWidth="1"/>
    <col min="2073" max="2073" width="3.5" style="298" customWidth="1"/>
    <col min="2074" max="2074" width="4.6640625" style="298" customWidth="1"/>
    <col min="2075" max="2099" width="3.5" style="298" customWidth="1"/>
    <col min="2100" max="2304" width="9.33203125" style="298" customWidth="1"/>
    <col min="2305" max="2324" width="3.5" style="298" customWidth="1"/>
    <col min="2325" max="2326" width="4.6640625" style="298" customWidth="1"/>
    <col min="2327" max="2327" width="3.33203125" style="298" customWidth="1"/>
    <col min="2328" max="2328" width="3.83203125" style="298" customWidth="1"/>
    <col min="2329" max="2329" width="3.5" style="298" customWidth="1"/>
    <col min="2330" max="2330" width="4.6640625" style="298" customWidth="1"/>
    <col min="2331" max="2355" width="3.5" style="298" customWidth="1"/>
    <col min="2356" max="2560" width="9.33203125" style="298" customWidth="1"/>
    <col min="2561" max="2580" width="3.5" style="298" customWidth="1"/>
    <col min="2581" max="2582" width="4.6640625" style="298" customWidth="1"/>
    <col min="2583" max="2583" width="3.33203125" style="298" customWidth="1"/>
    <col min="2584" max="2584" width="3.83203125" style="298" customWidth="1"/>
    <col min="2585" max="2585" width="3.5" style="298" customWidth="1"/>
    <col min="2586" max="2586" width="4.6640625" style="298" customWidth="1"/>
    <col min="2587" max="2611" width="3.5" style="298" customWidth="1"/>
    <col min="2612" max="2816" width="9.33203125" style="298" customWidth="1"/>
    <col min="2817" max="2836" width="3.5" style="298" customWidth="1"/>
    <col min="2837" max="2838" width="4.6640625" style="298" customWidth="1"/>
    <col min="2839" max="2839" width="3.33203125" style="298" customWidth="1"/>
    <col min="2840" max="2840" width="3.83203125" style="298" customWidth="1"/>
    <col min="2841" max="2841" width="3.5" style="298" customWidth="1"/>
    <col min="2842" max="2842" width="4.6640625" style="298" customWidth="1"/>
    <col min="2843" max="2867" width="3.5" style="298" customWidth="1"/>
    <col min="2868" max="3072" width="9.33203125" style="298" customWidth="1"/>
    <col min="3073" max="3092" width="3.5" style="298" customWidth="1"/>
    <col min="3093" max="3094" width="4.6640625" style="298" customWidth="1"/>
    <col min="3095" max="3095" width="3.33203125" style="298" customWidth="1"/>
    <col min="3096" max="3096" width="3.83203125" style="298" customWidth="1"/>
    <col min="3097" max="3097" width="3.5" style="298" customWidth="1"/>
    <col min="3098" max="3098" width="4.6640625" style="298" customWidth="1"/>
    <col min="3099" max="3123" width="3.5" style="298" customWidth="1"/>
    <col min="3124" max="3328" width="9.33203125" style="298" customWidth="1"/>
    <col min="3329" max="3348" width="3.5" style="298" customWidth="1"/>
    <col min="3349" max="3350" width="4.6640625" style="298" customWidth="1"/>
    <col min="3351" max="3351" width="3.33203125" style="298" customWidth="1"/>
    <col min="3352" max="3352" width="3.83203125" style="298" customWidth="1"/>
    <col min="3353" max="3353" width="3.5" style="298" customWidth="1"/>
    <col min="3354" max="3354" width="4.6640625" style="298" customWidth="1"/>
    <col min="3355" max="3379" width="3.5" style="298" customWidth="1"/>
    <col min="3380" max="3584" width="9.33203125" style="298" customWidth="1"/>
    <col min="3585" max="3604" width="3.5" style="298" customWidth="1"/>
    <col min="3605" max="3606" width="4.6640625" style="298" customWidth="1"/>
    <col min="3607" max="3607" width="3.33203125" style="298" customWidth="1"/>
    <col min="3608" max="3608" width="3.83203125" style="298" customWidth="1"/>
    <col min="3609" max="3609" width="3.5" style="298" customWidth="1"/>
    <col min="3610" max="3610" width="4.6640625" style="298" customWidth="1"/>
    <col min="3611" max="3635" width="3.5" style="298" customWidth="1"/>
    <col min="3636" max="3840" width="9.33203125" style="298" customWidth="1"/>
    <col min="3841" max="3860" width="3.5" style="298" customWidth="1"/>
    <col min="3861" max="3862" width="4.6640625" style="298" customWidth="1"/>
    <col min="3863" max="3863" width="3.33203125" style="298" customWidth="1"/>
    <col min="3864" max="3864" width="3.83203125" style="298" customWidth="1"/>
    <col min="3865" max="3865" width="3.5" style="298" customWidth="1"/>
    <col min="3866" max="3866" width="4.6640625" style="298" customWidth="1"/>
    <col min="3867" max="3891" width="3.5" style="298" customWidth="1"/>
    <col min="3892" max="4096" width="9.33203125" style="298" customWidth="1"/>
    <col min="4097" max="4116" width="3.5" style="298" customWidth="1"/>
    <col min="4117" max="4118" width="4.6640625" style="298" customWidth="1"/>
    <col min="4119" max="4119" width="3.33203125" style="298" customWidth="1"/>
    <col min="4120" max="4120" width="3.83203125" style="298" customWidth="1"/>
    <col min="4121" max="4121" width="3.5" style="298" customWidth="1"/>
    <col min="4122" max="4122" width="4.6640625" style="298" customWidth="1"/>
    <col min="4123" max="4147" width="3.5" style="298" customWidth="1"/>
    <col min="4148" max="4352" width="9.33203125" style="298" customWidth="1"/>
    <col min="4353" max="4372" width="3.5" style="298" customWidth="1"/>
    <col min="4373" max="4374" width="4.6640625" style="298" customWidth="1"/>
    <col min="4375" max="4375" width="3.33203125" style="298" customWidth="1"/>
    <col min="4376" max="4376" width="3.83203125" style="298" customWidth="1"/>
    <col min="4377" max="4377" width="3.5" style="298" customWidth="1"/>
    <col min="4378" max="4378" width="4.6640625" style="298" customWidth="1"/>
    <col min="4379" max="4403" width="3.5" style="298" customWidth="1"/>
    <col min="4404" max="4608" width="9.33203125" style="298" customWidth="1"/>
    <col min="4609" max="4628" width="3.5" style="298" customWidth="1"/>
    <col min="4629" max="4630" width="4.6640625" style="298" customWidth="1"/>
    <col min="4631" max="4631" width="3.33203125" style="298" customWidth="1"/>
    <col min="4632" max="4632" width="3.83203125" style="298" customWidth="1"/>
    <col min="4633" max="4633" width="3.5" style="298" customWidth="1"/>
    <col min="4634" max="4634" width="4.6640625" style="298" customWidth="1"/>
    <col min="4635" max="4659" width="3.5" style="298" customWidth="1"/>
    <col min="4660" max="4864" width="9.33203125" style="298" customWidth="1"/>
    <col min="4865" max="4884" width="3.5" style="298" customWidth="1"/>
    <col min="4885" max="4886" width="4.6640625" style="298" customWidth="1"/>
    <col min="4887" max="4887" width="3.33203125" style="298" customWidth="1"/>
    <col min="4888" max="4888" width="3.83203125" style="298" customWidth="1"/>
    <col min="4889" max="4889" width="3.5" style="298" customWidth="1"/>
    <col min="4890" max="4890" width="4.6640625" style="298" customWidth="1"/>
    <col min="4891" max="4915" width="3.5" style="298" customWidth="1"/>
    <col min="4916" max="5120" width="9.33203125" style="298" customWidth="1"/>
    <col min="5121" max="5140" width="3.5" style="298" customWidth="1"/>
    <col min="5141" max="5142" width="4.6640625" style="298" customWidth="1"/>
    <col min="5143" max="5143" width="3.33203125" style="298" customWidth="1"/>
    <col min="5144" max="5144" width="3.83203125" style="298" customWidth="1"/>
    <col min="5145" max="5145" width="3.5" style="298" customWidth="1"/>
    <col min="5146" max="5146" width="4.6640625" style="298" customWidth="1"/>
    <col min="5147" max="5171" width="3.5" style="298" customWidth="1"/>
    <col min="5172" max="5376" width="9.33203125" style="298" customWidth="1"/>
    <col min="5377" max="5396" width="3.5" style="298" customWidth="1"/>
    <col min="5397" max="5398" width="4.6640625" style="298" customWidth="1"/>
    <col min="5399" max="5399" width="3.33203125" style="298" customWidth="1"/>
    <col min="5400" max="5400" width="3.83203125" style="298" customWidth="1"/>
    <col min="5401" max="5401" width="3.5" style="298" customWidth="1"/>
    <col min="5402" max="5402" width="4.6640625" style="298" customWidth="1"/>
    <col min="5403" max="5427" width="3.5" style="298" customWidth="1"/>
    <col min="5428" max="5632" width="9.33203125" style="298" customWidth="1"/>
    <col min="5633" max="5652" width="3.5" style="298" customWidth="1"/>
    <col min="5653" max="5654" width="4.6640625" style="298" customWidth="1"/>
    <col min="5655" max="5655" width="3.33203125" style="298" customWidth="1"/>
    <col min="5656" max="5656" width="3.83203125" style="298" customWidth="1"/>
    <col min="5657" max="5657" width="3.5" style="298" customWidth="1"/>
    <col min="5658" max="5658" width="4.6640625" style="298" customWidth="1"/>
    <col min="5659" max="5683" width="3.5" style="298" customWidth="1"/>
    <col min="5684" max="5888" width="9.33203125" style="298" customWidth="1"/>
    <col min="5889" max="5908" width="3.5" style="298" customWidth="1"/>
    <col min="5909" max="5910" width="4.6640625" style="298" customWidth="1"/>
    <col min="5911" max="5911" width="3.33203125" style="298" customWidth="1"/>
    <col min="5912" max="5912" width="3.83203125" style="298" customWidth="1"/>
    <col min="5913" max="5913" width="3.5" style="298" customWidth="1"/>
    <col min="5914" max="5914" width="4.6640625" style="298" customWidth="1"/>
    <col min="5915" max="5939" width="3.5" style="298" customWidth="1"/>
    <col min="5940" max="6144" width="9.33203125" style="298" customWidth="1"/>
    <col min="6145" max="6164" width="3.5" style="298" customWidth="1"/>
    <col min="6165" max="6166" width="4.6640625" style="298" customWidth="1"/>
    <col min="6167" max="6167" width="3.33203125" style="298" customWidth="1"/>
    <col min="6168" max="6168" width="3.83203125" style="298" customWidth="1"/>
    <col min="6169" max="6169" width="3.5" style="298" customWidth="1"/>
    <col min="6170" max="6170" width="4.6640625" style="298" customWidth="1"/>
    <col min="6171" max="6195" width="3.5" style="298" customWidth="1"/>
    <col min="6196" max="6400" width="9.33203125" style="298" customWidth="1"/>
    <col min="6401" max="6420" width="3.5" style="298" customWidth="1"/>
    <col min="6421" max="6422" width="4.6640625" style="298" customWidth="1"/>
    <col min="6423" max="6423" width="3.33203125" style="298" customWidth="1"/>
    <col min="6424" max="6424" width="3.83203125" style="298" customWidth="1"/>
    <col min="6425" max="6425" width="3.5" style="298" customWidth="1"/>
    <col min="6426" max="6426" width="4.6640625" style="298" customWidth="1"/>
    <col min="6427" max="6451" width="3.5" style="298" customWidth="1"/>
    <col min="6452" max="6656" width="9.33203125" style="298" customWidth="1"/>
    <col min="6657" max="6676" width="3.5" style="298" customWidth="1"/>
    <col min="6677" max="6678" width="4.6640625" style="298" customWidth="1"/>
    <col min="6679" max="6679" width="3.33203125" style="298" customWidth="1"/>
    <col min="6680" max="6680" width="3.83203125" style="298" customWidth="1"/>
    <col min="6681" max="6681" width="3.5" style="298" customWidth="1"/>
    <col min="6682" max="6682" width="4.6640625" style="298" customWidth="1"/>
    <col min="6683" max="6707" width="3.5" style="298" customWidth="1"/>
    <col min="6708" max="6912" width="9.33203125" style="298" customWidth="1"/>
    <col min="6913" max="6932" width="3.5" style="298" customWidth="1"/>
    <col min="6933" max="6934" width="4.6640625" style="298" customWidth="1"/>
    <col min="6935" max="6935" width="3.33203125" style="298" customWidth="1"/>
    <col min="6936" max="6936" width="3.83203125" style="298" customWidth="1"/>
    <col min="6937" max="6937" width="3.5" style="298" customWidth="1"/>
    <col min="6938" max="6938" width="4.6640625" style="298" customWidth="1"/>
    <col min="6939" max="6963" width="3.5" style="298" customWidth="1"/>
    <col min="6964" max="7168" width="9.33203125" style="298" customWidth="1"/>
    <col min="7169" max="7188" width="3.5" style="298" customWidth="1"/>
    <col min="7189" max="7190" width="4.6640625" style="298" customWidth="1"/>
    <col min="7191" max="7191" width="3.33203125" style="298" customWidth="1"/>
    <col min="7192" max="7192" width="3.83203125" style="298" customWidth="1"/>
    <col min="7193" max="7193" width="3.5" style="298" customWidth="1"/>
    <col min="7194" max="7194" width="4.6640625" style="298" customWidth="1"/>
    <col min="7195" max="7219" width="3.5" style="298" customWidth="1"/>
    <col min="7220" max="7424" width="9.33203125" style="298" customWidth="1"/>
    <col min="7425" max="7444" width="3.5" style="298" customWidth="1"/>
    <col min="7445" max="7446" width="4.6640625" style="298" customWidth="1"/>
    <col min="7447" max="7447" width="3.33203125" style="298" customWidth="1"/>
    <col min="7448" max="7448" width="3.83203125" style="298" customWidth="1"/>
    <col min="7449" max="7449" width="3.5" style="298" customWidth="1"/>
    <col min="7450" max="7450" width="4.6640625" style="298" customWidth="1"/>
    <col min="7451" max="7475" width="3.5" style="298" customWidth="1"/>
    <col min="7476" max="7680" width="9.33203125" style="298" customWidth="1"/>
    <col min="7681" max="7700" width="3.5" style="298" customWidth="1"/>
    <col min="7701" max="7702" width="4.6640625" style="298" customWidth="1"/>
    <col min="7703" max="7703" width="3.33203125" style="298" customWidth="1"/>
    <col min="7704" max="7704" width="3.83203125" style="298" customWidth="1"/>
    <col min="7705" max="7705" width="3.5" style="298" customWidth="1"/>
    <col min="7706" max="7706" width="4.6640625" style="298" customWidth="1"/>
    <col min="7707" max="7731" width="3.5" style="298" customWidth="1"/>
    <col min="7732" max="7936" width="9.33203125" style="298" customWidth="1"/>
    <col min="7937" max="7956" width="3.5" style="298" customWidth="1"/>
    <col min="7957" max="7958" width="4.6640625" style="298" customWidth="1"/>
    <col min="7959" max="7959" width="3.33203125" style="298" customWidth="1"/>
    <col min="7960" max="7960" width="3.83203125" style="298" customWidth="1"/>
    <col min="7961" max="7961" width="3.5" style="298" customWidth="1"/>
    <col min="7962" max="7962" width="4.6640625" style="298" customWidth="1"/>
    <col min="7963" max="7987" width="3.5" style="298" customWidth="1"/>
    <col min="7988" max="8192" width="9.33203125" style="298" customWidth="1"/>
    <col min="8193" max="8212" width="3.5" style="298" customWidth="1"/>
    <col min="8213" max="8214" width="4.6640625" style="298" customWidth="1"/>
    <col min="8215" max="8215" width="3.33203125" style="298" customWidth="1"/>
    <col min="8216" max="8216" width="3.83203125" style="298" customWidth="1"/>
    <col min="8217" max="8217" width="3.5" style="298" customWidth="1"/>
    <col min="8218" max="8218" width="4.6640625" style="298" customWidth="1"/>
    <col min="8219" max="8243" width="3.5" style="298" customWidth="1"/>
    <col min="8244" max="8448" width="9.33203125" style="298" customWidth="1"/>
    <col min="8449" max="8468" width="3.5" style="298" customWidth="1"/>
    <col min="8469" max="8470" width="4.6640625" style="298" customWidth="1"/>
    <col min="8471" max="8471" width="3.33203125" style="298" customWidth="1"/>
    <col min="8472" max="8472" width="3.83203125" style="298" customWidth="1"/>
    <col min="8473" max="8473" width="3.5" style="298" customWidth="1"/>
    <col min="8474" max="8474" width="4.6640625" style="298" customWidth="1"/>
    <col min="8475" max="8499" width="3.5" style="298" customWidth="1"/>
    <col min="8500" max="8704" width="9.33203125" style="298" customWidth="1"/>
    <col min="8705" max="8724" width="3.5" style="298" customWidth="1"/>
    <col min="8725" max="8726" width="4.6640625" style="298" customWidth="1"/>
    <col min="8727" max="8727" width="3.33203125" style="298" customWidth="1"/>
    <col min="8728" max="8728" width="3.83203125" style="298" customWidth="1"/>
    <col min="8729" max="8729" width="3.5" style="298" customWidth="1"/>
    <col min="8730" max="8730" width="4.6640625" style="298" customWidth="1"/>
    <col min="8731" max="8755" width="3.5" style="298" customWidth="1"/>
    <col min="8756" max="8960" width="9.33203125" style="298" customWidth="1"/>
    <col min="8961" max="8980" width="3.5" style="298" customWidth="1"/>
    <col min="8981" max="8982" width="4.6640625" style="298" customWidth="1"/>
    <col min="8983" max="8983" width="3.33203125" style="298" customWidth="1"/>
    <col min="8984" max="8984" width="3.83203125" style="298" customWidth="1"/>
    <col min="8985" max="8985" width="3.5" style="298" customWidth="1"/>
    <col min="8986" max="8986" width="4.6640625" style="298" customWidth="1"/>
    <col min="8987" max="9011" width="3.5" style="298" customWidth="1"/>
    <col min="9012" max="9216" width="9.33203125" style="298" customWidth="1"/>
    <col min="9217" max="9236" width="3.5" style="298" customWidth="1"/>
    <col min="9237" max="9238" width="4.6640625" style="298" customWidth="1"/>
    <col min="9239" max="9239" width="3.33203125" style="298" customWidth="1"/>
    <col min="9240" max="9240" width="3.83203125" style="298" customWidth="1"/>
    <col min="9241" max="9241" width="3.5" style="298" customWidth="1"/>
    <col min="9242" max="9242" width="4.6640625" style="298" customWidth="1"/>
    <col min="9243" max="9267" width="3.5" style="298" customWidth="1"/>
    <col min="9268" max="9472" width="9.33203125" style="298" customWidth="1"/>
    <col min="9473" max="9492" width="3.5" style="298" customWidth="1"/>
    <col min="9493" max="9494" width="4.6640625" style="298" customWidth="1"/>
    <col min="9495" max="9495" width="3.33203125" style="298" customWidth="1"/>
    <col min="9496" max="9496" width="3.83203125" style="298" customWidth="1"/>
    <col min="9497" max="9497" width="3.5" style="298" customWidth="1"/>
    <col min="9498" max="9498" width="4.6640625" style="298" customWidth="1"/>
    <col min="9499" max="9523" width="3.5" style="298" customWidth="1"/>
    <col min="9524" max="9728" width="9.33203125" style="298" customWidth="1"/>
    <col min="9729" max="9748" width="3.5" style="298" customWidth="1"/>
    <col min="9749" max="9750" width="4.6640625" style="298" customWidth="1"/>
    <col min="9751" max="9751" width="3.33203125" style="298" customWidth="1"/>
    <col min="9752" max="9752" width="3.83203125" style="298" customWidth="1"/>
    <col min="9753" max="9753" width="3.5" style="298" customWidth="1"/>
    <col min="9754" max="9754" width="4.6640625" style="298" customWidth="1"/>
    <col min="9755" max="9779" width="3.5" style="298" customWidth="1"/>
    <col min="9780" max="9984" width="9.33203125" style="298" customWidth="1"/>
    <col min="9985" max="10004" width="3.5" style="298" customWidth="1"/>
    <col min="10005" max="10006" width="4.6640625" style="298" customWidth="1"/>
    <col min="10007" max="10007" width="3.33203125" style="298" customWidth="1"/>
    <col min="10008" max="10008" width="3.83203125" style="298" customWidth="1"/>
    <col min="10009" max="10009" width="3.5" style="298" customWidth="1"/>
    <col min="10010" max="10010" width="4.6640625" style="298" customWidth="1"/>
    <col min="10011" max="10035" width="3.5" style="298" customWidth="1"/>
    <col min="10036" max="10240" width="9.33203125" style="298" customWidth="1"/>
    <col min="10241" max="10260" width="3.5" style="298" customWidth="1"/>
    <col min="10261" max="10262" width="4.6640625" style="298" customWidth="1"/>
    <col min="10263" max="10263" width="3.33203125" style="298" customWidth="1"/>
    <col min="10264" max="10264" width="3.83203125" style="298" customWidth="1"/>
    <col min="10265" max="10265" width="3.5" style="298" customWidth="1"/>
    <col min="10266" max="10266" width="4.6640625" style="298" customWidth="1"/>
    <col min="10267" max="10291" width="3.5" style="298" customWidth="1"/>
    <col min="10292" max="10496" width="9.33203125" style="298" customWidth="1"/>
    <col min="10497" max="10516" width="3.5" style="298" customWidth="1"/>
    <col min="10517" max="10518" width="4.6640625" style="298" customWidth="1"/>
    <col min="10519" max="10519" width="3.33203125" style="298" customWidth="1"/>
    <col min="10520" max="10520" width="3.83203125" style="298" customWidth="1"/>
    <col min="10521" max="10521" width="3.5" style="298" customWidth="1"/>
    <col min="10522" max="10522" width="4.6640625" style="298" customWidth="1"/>
    <col min="10523" max="10547" width="3.5" style="298" customWidth="1"/>
    <col min="10548" max="10752" width="9.33203125" style="298" customWidth="1"/>
    <col min="10753" max="10772" width="3.5" style="298" customWidth="1"/>
    <col min="10773" max="10774" width="4.6640625" style="298" customWidth="1"/>
    <col min="10775" max="10775" width="3.33203125" style="298" customWidth="1"/>
    <col min="10776" max="10776" width="3.83203125" style="298" customWidth="1"/>
    <col min="10777" max="10777" width="3.5" style="298" customWidth="1"/>
    <col min="10778" max="10778" width="4.6640625" style="298" customWidth="1"/>
    <col min="10779" max="10803" width="3.5" style="298" customWidth="1"/>
    <col min="10804" max="11008" width="9.33203125" style="298" customWidth="1"/>
    <col min="11009" max="11028" width="3.5" style="298" customWidth="1"/>
    <col min="11029" max="11030" width="4.6640625" style="298" customWidth="1"/>
    <col min="11031" max="11031" width="3.33203125" style="298" customWidth="1"/>
    <col min="11032" max="11032" width="3.83203125" style="298" customWidth="1"/>
    <col min="11033" max="11033" width="3.5" style="298" customWidth="1"/>
    <col min="11034" max="11034" width="4.6640625" style="298" customWidth="1"/>
    <col min="11035" max="11059" width="3.5" style="298" customWidth="1"/>
    <col min="11060" max="11264" width="9.33203125" style="298" customWidth="1"/>
    <col min="11265" max="11284" width="3.5" style="298" customWidth="1"/>
    <col min="11285" max="11286" width="4.6640625" style="298" customWidth="1"/>
    <col min="11287" max="11287" width="3.33203125" style="298" customWidth="1"/>
    <col min="11288" max="11288" width="3.83203125" style="298" customWidth="1"/>
    <col min="11289" max="11289" width="3.5" style="298" customWidth="1"/>
    <col min="11290" max="11290" width="4.6640625" style="298" customWidth="1"/>
    <col min="11291" max="11315" width="3.5" style="298" customWidth="1"/>
    <col min="11316" max="11520" width="9.33203125" style="298" customWidth="1"/>
    <col min="11521" max="11540" width="3.5" style="298" customWidth="1"/>
    <col min="11541" max="11542" width="4.6640625" style="298" customWidth="1"/>
    <col min="11543" max="11543" width="3.33203125" style="298" customWidth="1"/>
    <col min="11544" max="11544" width="3.83203125" style="298" customWidth="1"/>
    <col min="11545" max="11545" width="3.5" style="298" customWidth="1"/>
    <col min="11546" max="11546" width="4.6640625" style="298" customWidth="1"/>
    <col min="11547" max="11571" width="3.5" style="298" customWidth="1"/>
    <col min="11572" max="11776" width="9.33203125" style="298" customWidth="1"/>
    <col min="11777" max="11796" width="3.5" style="298" customWidth="1"/>
    <col min="11797" max="11798" width="4.6640625" style="298" customWidth="1"/>
    <col min="11799" max="11799" width="3.33203125" style="298" customWidth="1"/>
    <col min="11800" max="11800" width="3.83203125" style="298" customWidth="1"/>
    <col min="11801" max="11801" width="3.5" style="298" customWidth="1"/>
    <col min="11802" max="11802" width="4.6640625" style="298" customWidth="1"/>
    <col min="11803" max="11827" width="3.5" style="298" customWidth="1"/>
    <col min="11828" max="12032" width="9.33203125" style="298" customWidth="1"/>
    <col min="12033" max="12052" width="3.5" style="298" customWidth="1"/>
    <col min="12053" max="12054" width="4.6640625" style="298" customWidth="1"/>
    <col min="12055" max="12055" width="3.33203125" style="298" customWidth="1"/>
    <col min="12056" max="12056" width="3.83203125" style="298" customWidth="1"/>
    <col min="12057" max="12057" width="3.5" style="298" customWidth="1"/>
    <col min="12058" max="12058" width="4.6640625" style="298" customWidth="1"/>
    <col min="12059" max="12083" width="3.5" style="298" customWidth="1"/>
    <col min="12084" max="12288" width="9.33203125" style="298" customWidth="1"/>
    <col min="12289" max="12308" width="3.5" style="298" customWidth="1"/>
    <col min="12309" max="12310" width="4.6640625" style="298" customWidth="1"/>
    <col min="12311" max="12311" width="3.33203125" style="298" customWidth="1"/>
    <col min="12312" max="12312" width="3.83203125" style="298" customWidth="1"/>
    <col min="12313" max="12313" width="3.5" style="298" customWidth="1"/>
    <col min="12314" max="12314" width="4.6640625" style="298" customWidth="1"/>
    <col min="12315" max="12339" width="3.5" style="298" customWidth="1"/>
    <col min="12340" max="12544" width="9.33203125" style="298" customWidth="1"/>
    <col min="12545" max="12564" width="3.5" style="298" customWidth="1"/>
    <col min="12565" max="12566" width="4.6640625" style="298" customWidth="1"/>
    <col min="12567" max="12567" width="3.33203125" style="298" customWidth="1"/>
    <col min="12568" max="12568" width="3.83203125" style="298" customWidth="1"/>
    <col min="12569" max="12569" width="3.5" style="298" customWidth="1"/>
    <col min="12570" max="12570" width="4.6640625" style="298" customWidth="1"/>
    <col min="12571" max="12595" width="3.5" style="298" customWidth="1"/>
    <col min="12596" max="12800" width="9.33203125" style="298" customWidth="1"/>
    <col min="12801" max="12820" width="3.5" style="298" customWidth="1"/>
    <col min="12821" max="12822" width="4.6640625" style="298" customWidth="1"/>
    <col min="12823" max="12823" width="3.33203125" style="298" customWidth="1"/>
    <col min="12824" max="12824" width="3.83203125" style="298" customWidth="1"/>
    <col min="12825" max="12825" width="3.5" style="298" customWidth="1"/>
    <col min="12826" max="12826" width="4.6640625" style="298" customWidth="1"/>
    <col min="12827" max="12851" width="3.5" style="298" customWidth="1"/>
    <col min="12852" max="13056" width="9.33203125" style="298" customWidth="1"/>
    <col min="13057" max="13076" width="3.5" style="298" customWidth="1"/>
    <col min="13077" max="13078" width="4.6640625" style="298" customWidth="1"/>
    <col min="13079" max="13079" width="3.33203125" style="298" customWidth="1"/>
    <col min="13080" max="13080" width="3.83203125" style="298" customWidth="1"/>
    <col min="13081" max="13081" width="3.5" style="298" customWidth="1"/>
    <col min="13082" max="13082" width="4.6640625" style="298" customWidth="1"/>
    <col min="13083" max="13107" width="3.5" style="298" customWidth="1"/>
    <col min="13108" max="13312" width="9.33203125" style="298" customWidth="1"/>
    <col min="13313" max="13332" width="3.5" style="298" customWidth="1"/>
    <col min="13333" max="13334" width="4.6640625" style="298" customWidth="1"/>
    <col min="13335" max="13335" width="3.33203125" style="298" customWidth="1"/>
    <col min="13336" max="13336" width="3.83203125" style="298" customWidth="1"/>
    <col min="13337" max="13337" width="3.5" style="298" customWidth="1"/>
    <col min="13338" max="13338" width="4.6640625" style="298" customWidth="1"/>
    <col min="13339" max="13363" width="3.5" style="298" customWidth="1"/>
    <col min="13364" max="13568" width="9.33203125" style="298" customWidth="1"/>
    <col min="13569" max="13588" width="3.5" style="298" customWidth="1"/>
    <col min="13589" max="13590" width="4.6640625" style="298" customWidth="1"/>
    <col min="13591" max="13591" width="3.33203125" style="298" customWidth="1"/>
    <col min="13592" max="13592" width="3.83203125" style="298" customWidth="1"/>
    <col min="13593" max="13593" width="3.5" style="298" customWidth="1"/>
    <col min="13594" max="13594" width="4.6640625" style="298" customWidth="1"/>
    <col min="13595" max="13619" width="3.5" style="298" customWidth="1"/>
    <col min="13620" max="13824" width="9.33203125" style="298" customWidth="1"/>
    <col min="13825" max="13844" width="3.5" style="298" customWidth="1"/>
    <col min="13845" max="13846" width="4.6640625" style="298" customWidth="1"/>
    <col min="13847" max="13847" width="3.33203125" style="298" customWidth="1"/>
    <col min="13848" max="13848" width="3.83203125" style="298" customWidth="1"/>
    <col min="13849" max="13849" width="3.5" style="298" customWidth="1"/>
    <col min="13850" max="13850" width="4.6640625" style="298" customWidth="1"/>
    <col min="13851" max="13875" width="3.5" style="298" customWidth="1"/>
    <col min="13876" max="14080" width="9.33203125" style="298" customWidth="1"/>
    <col min="14081" max="14100" width="3.5" style="298" customWidth="1"/>
    <col min="14101" max="14102" width="4.6640625" style="298" customWidth="1"/>
    <col min="14103" max="14103" width="3.33203125" style="298" customWidth="1"/>
    <col min="14104" max="14104" width="3.83203125" style="298" customWidth="1"/>
    <col min="14105" max="14105" width="3.5" style="298" customWidth="1"/>
    <col min="14106" max="14106" width="4.6640625" style="298" customWidth="1"/>
    <col min="14107" max="14131" width="3.5" style="298" customWidth="1"/>
    <col min="14132" max="14336" width="9.33203125" style="298" customWidth="1"/>
    <col min="14337" max="14356" width="3.5" style="298" customWidth="1"/>
    <col min="14357" max="14358" width="4.6640625" style="298" customWidth="1"/>
    <col min="14359" max="14359" width="3.33203125" style="298" customWidth="1"/>
    <col min="14360" max="14360" width="3.83203125" style="298" customWidth="1"/>
    <col min="14361" max="14361" width="3.5" style="298" customWidth="1"/>
    <col min="14362" max="14362" width="4.6640625" style="298" customWidth="1"/>
    <col min="14363" max="14387" width="3.5" style="298" customWidth="1"/>
    <col min="14388" max="14592" width="9.33203125" style="298" customWidth="1"/>
    <col min="14593" max="14612" width="3.5" style="298" customWidth="1"/>
    <col min="14613" max="14614" width="4.6640625" style="298" customWidth="1"/>
    <col min="14615" max="14615" width="3.33203125" style="298" customWidth="1"/>
    <col min="14616" max="14616" width="3.83203125" style="298" customWidth="1"/>
    <col min="14617" max="14617" width="3.5" style="298" customWidth="1"/>
    <col min="14618" max="14618" width="4.6640625" style="298" customWidth="1"/>
    <col min="14619" max="14643" width="3.5" style="298" customWidth="1"/>
    <col min="14644" max="14848" width="9.33203125" style="298" customWidth="1"/>
    <col min="14849" max="14868" width="3.5" style="298" customWidth="1"/>
    <col min="14869" max="14870" width="4.6640625" style="298" customWidth="1"/>
    <col min="14871" max="14871" width="3.33203125" style="298" customWidth="1"/>
    <col min="14872" max="14872" width="3.83203125" style="298" customWidth="1"/>
    <col min="14873" max="14873" width="3.5" style="298" customWidth="1"/>
    <col min="14874" max="14874" width="4.6640625" style="298" customWidth="1"/>
    <col min="14875" max="14899" width="3.5" style="298" customWidth="1"/>
    <col min="14900" max="15104" width="9.33203125" style="298" customWidth="1"/>
    <col min="15105" max="15124" width="3.5" style="298" customWidth="1"/>
    <col min="15125" max="15126" width="4.6640625" style="298" customWidth="1"/>
    <col min="15127" max="15127" width="3.33203125" style="298" customWidth="1"/>
    <col min="15128" max="15128" width="3.83203125" style="298" customWidth="1"/>
    <col min="15129" max="15129" width="3.5" style="298" customWidth="1"/>
    <col min="15130" max="15130" width="4.6640625" style="298" customWidth="1"/>
    <col min="15131" max="15155" width="3.5" style="298" customWidth="1"/>
    <col min="15156" max="15360" width="9.33203125" style="298" customWidth="1"/>
    <col min="15361" max="15380" width="3.5" style="298" customWidth="1"/>
    <col min="15381" max="15382" width="4.6640625" style="298" customWidth="1"/>
    <col min="15383" max="15383" width="3.33203125" style="298" customWidth="1"/>
    <col min="15384" max="15384" width="3.83203125" style="298" customWidth="1"/>
    <col min="15385" max="15385" width="3.5" style="298" customWidth="1"/>
    <col min="15386" max="15386" width="4.6640625" style="298" customWidth="1"/>
    <col min="15387" max="15411" width="3.5" style="298" customWidth="1"/>
    <col min="15412" max="15616" width="9.33203125" style="298" customWidth="1"/>
    <col min="15617" max="15636" width="3.5" style="298" customWidth="1"/>
    <col min="15637" max="15638" width="4.6640625" style="298" customWidth="1"/>
    <col min="15639" max="15639" width="3.33203125" style="298" customWidth="1"/>
    <col min="15640" max="15640" width="3.83203125" style="298" customWidth="1"/>
    <col min="15641" max="15641" width="3.5" style="298" customWidth="1"/>
    <col min="15642" max="15642" width="4.6640625" style="298" customWidth="1"/>
    <col min="15643" max="15667" width="3.5" style="298" customWidth="1"/>
    <col min="15668" max="15872" width="9.33203125" style="298" customWidth="1"/>
    <col min="15873" max="15892" width="3.5" style="298" customWidth="1"/>
    <col min="15893" max="15894" width="4.6640625" style="298" customWidth="1"/>
    <col min="15895" max="15895" width="3.33203125" style="298" customWidth="1"/>
    <col min="15896" max="15896" width="3.83203125" style="298" customWidth="1"/>
    <col min="15897" max="15897" width="3.5" style="298" customWidth="1"/>
    <col min="15898" max="15898" width="4.6640625" style="298" customWidth="1"/>
    <col min="15899" max="15923" width="3.5" style="298" customWidth="1"/>
    <col min="15924" max="16128" width="9.33203125" style="298" customWidth="1"/>
    <col min="16129" max="16148" width="3.5" style="298" customWidth="1"/>
    <col min="16149" max="16150" width="4.6640625" style="298" customWidth="1"/>
    <col min="16151" max="16151" width="3.33203125" style="298" customWidth="1"/>
    <col min="16152" max="16152" width="3.83203125" style="298" customWidth="1"/>
    <col min="16153" max="16153" width="3.5" style="298" customWidth="1"/>
    <col min="16154" max="16154" width="4.6640625" style="298" customWidth="1"/>
    <col min="16155" max="16179" width="3.5" style="298" customWidth="1"/>
    <col min="16180" max="16384" width="9.33203125" style="298" customWidth="1"/>
  </cols>
  <sheetData>
    <row r="1" spans="1:54" ht="14.4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row>
    <row r="2" spans="1:54" ht="14.4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row>
    <row r="3" spans="1:54" ht="14.45" customHeight="1">
      <c r="A3" s="301" t="s">
        <v>22</v>
      </c>
      <c r="B3" s="318"/>
      <c r="C3" s="301" t="s">
        <v>106</v>
      </c>
      <c r="D3" s="343"/>
      <c r="E3" s="343"/>
      <c r="F3" s="343"/>
      <c r="G3" s="343"/>
      <c r="H3" s="343"/>
      <c r="I3" s="343"/>
      <c r="J3" s="343"/>
      <c r="K3" s="343"/>
      <c r="L3" s="343"/>
      <c r="M3" s="343"/>
      <c r="N3" s="343"/>
      <c r="O3" s="318"/>
      <c r="P3" s="301" t="s">
        <v>285</v>
      </c>
      <c r="Q3" s="343"/>
      <c r="R3" s="343"/>
      <c r="S3" s="343"/>
      <c r="T3" s="343"/>
      <c r="U3" s="343"/>
      <c r="V3" s="343"/>
      <c r="W3" s="318"/>
      <c r="X3" s="301" t="s">
        <v>107</v>
      </c>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18"/>
      <c r="AX3" s="300"/>
      <c r="AY3" s="300"/>
      <c r="AZ3" s="300"/>
      <c r="BA3" s="300"/>
      <c r="BB3" s="300"/>
    </row>
    <row r="4" spans="1:54" ht="14.45" customHeight="1">
      <c r="A4" s="302"/>
      <c r="B4" s="319"/>
      <c r="C4" s="335"/>
      <c r="D4" s="344"/>
      <c r="E4" s="344"/>
      <c r="F4" s="344"/>
      <c r="G4" s="344"/>
      <c r="H4" s="344"/>
      <c r="I4" s="344"/>
      <c r="J4" s="344"/>
      <c r="K4" s="344"/>
      <c r="L4" s="344"/>
      <c r="M4" s="344"/>
      <c r="N4" s="344"/>
      <c r="O4" s="389"/>
      <c r="P4" s="394"/>
      <c r="Q4" s="344"/>
      <c r="R4" s="344"/>
      <c r="S4" s="344"/>
      <c r="T4" s="344"/>
      <c r="U4" s="344"/>
      <c r="V4" s="344"/>
      <c r="W4" s="389"/>
      <c r="X4" s="335"/>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89"/>
      <c r="AX4" s="300"/>
      <c r="AY4" s="300"/>
      <c r="AZ4" s="300"/>
      <c r="BA4" s="300"/>
      <c r="BB4" s="300"/>
    </row>
    <row r="5" spans="1:54" ht="14.45" customHeight="1">
      <c r="A5" s="303"/>
      <c r="B5" s="320"/>
      <c r="C5" s="301" t="s">
        <v>12</v>
      </c>
      <c r="D5" s="343"/>
      <c r="E5" s="343"/>
      <c r="F5" s="343"/>
      <c r="G5" s="343"/>
      <c r="H5" s="343"/>
      <c r="I5" s="343"/>
      <c r="J5" s="343"/>
      <c r="K5" s="343"/>
      <c r="L5" s="343"/>
      <c r="M5" s="301" t="s">
        <v>108</v>
      </c>
      <c r="N5" s="343"/>
      <c r="O5" s="318"/>
      <c r="P5" s="301" t="s">
        <v>109</v>
      </c>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18"/>
      <c r="AX5" s="300"/>
      <c r="AY5" s="300"/>
      <c r="AZ5" s="300"/>
      <c r="BA5" s="300"/>
      <c r="BB5" s="300"/>
    </row>
    <row r="6" spans="1:54" ht="14.45" customHeight="1">
      <c r="A6" s="304"/>
      <c r="B6" s="321"/>
      <c r="C6" s="335"/>
      <c r="D6" s="344"/>
      <c r="E6" s="344"/>
      <c r="F6" s="344"/>
      <c r="G6" s="344"/>
      <c r="H6" s="344"/>
      <c r="I6" s="344"/>
      <c r="J6" s="344"/>
      <c r="K6" s="344"/>
      <c r="L6" s="344"/>
      <c r="M6" s="335"/>
      <c r="N6" s="344"/>
      <c r="O6" s="389"/>
      <c r="P6" s="395"/>
      <c r="Q6" s="397" t="s">
        <v>86</v>
      </c>
      <c r="R6" s="397"/>
      <c r="S6" s="397"/>
      <c r="T6" s="397"/>
      <c r="U6" s="403"/>
      <c r="V6" s="395"/>
      <c r="W6" s="407" t="s">
        <v>112</v>
      </c>
      <c r="X6" s="407"/>
      <c r="Y6" s="407"/>
      <c r="Z6" s="407"/>
      <c r="AA6" s="407"/>
      <c r="AB6" s="407"/>
      <c r="AC6" s="407"/>
      <c r="AD6" s="407"/>
      <c r="AE6" s="395"/>
      <c r="AF6" s="407" t="s">
        <v>113</v>
      </c>
      <c r="AG6" s="407"/>
      <c r="AH6" s="407"/>
      <c r="AI6" s="407"/>
      <c r="AJ6" s="407"/>
      <c r="AK6" s="407"/>
      <c r="AL6" s="407"/>
      <c r="AM6" s="407"/>
      <c r="AN6" s="395"/>
      <c r="AO6" s="397" t="s">
        <v>114</v>
      </c>
      <c r="AP6" s="397"/>
      <c r="AQ6" s="397"/>
      <c r="AR6" s="397"/>
      <c r="AS6" s="397"/>
      <c r="AT6" s="397"/>
      <c r="AU6" s="397"/>
      <c r="AV6" s="397"/>
      <c r="AW6" s="493"/>
      <c r="AX6" s="300"/>
      <c r="AY6" s="300"/>
      <c r="AZ6" s="300"/>
      <c r="BA6" s="300"/>
      <c r="BB6" s="300"/>
    </row>
    <row r="7" spans="1:54" ht="14.45" customHeight="1">
      <c r="A7" s="305" t="s">
        <v>115</v>
      </c>
      <c r="B7" s="322" t="s">
        <v>117</v>
      </c>
      <c r="C7" s="336"/>
      <c r="D7" s="336"/>
      <c r="E7" s="336"/>
      <c r="F7" s="336"/>
      <c r="G7" s="336"/>
      <c r="H7" s="351"/>
      <c r="I7" s="355"/>
      <c r="J7" s="362" t="s">
        <v>26</v>
      </c>
      <c r="K7" s="336"/>
      <c r="L7" s="336"/>
      <c r="M7" s="336"/>
      <c r="N7" s="336"/>
      <c r="O7" s="336"/>
      <c r="P7" s="396"/>
      <c r="Q7" s="396"/>
      <c r="R7" s="396"/>
      <c r="S7" s="398"/>
      <c r="T7" s="402" t="s">
        <v>163</v>
      </c>
      <c r="U7" s="396"/>
      <c r="V7" s="396"/>
      <c r="W7" s="396"/>
      <c r="X7" s="396"/>
      <c r="Y7" s="396"/>
      <c r="Z7" s="396"/>
      <c r="AA7" s="396"/>
      <c r="AB7" s="396"/>
      <c r="AC7" s="398"/>
      <c r="AD7" s="362" t="s">
        <v>291</v>
      </c>
      <c r="AE7" s="336"/>
      <c r="AF7" s="336"/>
      <c r="AG7" s="336"/>
      <c r="AH7" s="336"/>
      <c r="AI7" s="336"/>
      <c r="AJ7" s="396"/>
      <c r="AK7" s="396"/>
      <c r="AL7" s="396"/>
      <c r="AM7" s="398"/>
      <c r="AN7" s="402" t="s">
        <v>292</v>
      </c>
      <c r="AO7" s="396"/>
      <c r="AP7" s="396"/>
      <c r="AQ7" s="396"/>
      <c r="AR7" s="396"/>
      <c r="AS7" s="396"/>
      <c r="AT7" s="396"/>
      <c r="AU7" s="396"/>
      <c r="AV7" s="396"/>
      <c r="AW7" s="398"/>
      <c r="AX7" s="300"/>
      <c r="AY7" s="300"/>
      <c r="AZ7" s="300"/>
      <c r="BA7" s="300"/>
      <c r="BB7" s="300"/>
    </row>
    <row r="8" spans="1:54" ht="14.45" customHeight="1">
      <c r="A8" s="306"/>
      <c r="B8" s="323"/>
      <c r="C8" s="337"/>
      <c r="D8" s="337"/>
      <c r="E8" s="337"/>
      <c r="F8" s="337"/>
      <c r="G8" s="337"/>
      <c r="H8" s="352"/>
      <c r="I8" s="356"/>
      <c r="J8" s="326"/>
      <c r="K8" s="337"/>
      <c r="L8" s="337"/>
      <c r="M8" s="337"/>
      <c r="N8" s="337"/>
      <c r="O8" s="337"/>
      <c r="P8" s="337"/>
      <c r="Q8" s="337"/>
      <c r="R8" s="337"/>
      <c r="S8" s="356"/>
      <c r="T8" s="326"/>
      <c r="U8" s="337"/>
      <c r="V8" s="337"/>
      <c r="W8" s="337"/>
      <c r="X8" s="337"/>
      <c r="Y8" s="337"/>
      <c r="Z8" s="337"/>
      <c r="AA8" s="337"/>
      <c r="AB8" s="337"/>
      <c r="AC8" s="356"/>
      <c r="AD8" s="326"/>
      <c r="AE8" s="337"/>
      <c r="AF8" s="337"/>
      <c r="AG8" s="337"/>
      <c r="AH8" s="337"/>
      <c r="AI8" s="337"/>
      <c r="AJ8" s="337"/>
      <c r="AK8" s="337"/>
      <c r="AL8" s="337"/>
      <c r="AM8" s="356"/>
      <c r="AN8" s="326"/>
      <c r="AO8" s="337"/>
      <c r="AP8" s="337"/>
      <c r="AQ8" s="337"/>
      <c r="AR8" s="337"/>
      <c r="AS8" s="337"/>
      <c r="AT8" s="337"/>
      <c r="AU8" s="337"/>
      <c r="AV8" s="337"/>
      <c r="AW8" s="356"/>
      <c r="AX8" s="300"/>
      <c r="AY8" s="300"/>
      <c r="AZ8" s="300"/>
      <c r="BA8" s="300"/>
      <c r="BB8" s="300"/>
    </row>
    <row r="9" spans="1:54" ht="14.45" customHeight="1">
      <c r="A9" s="306"/>
      <c r="B9" s="323"/>
      <c r="C9" s="337"/>
      <c r="D9" s="337"/>
      <c r="E9" s="337"/>
      <c r="F9" s="337"/>
      <c r="G9" s="337"/>
      <c r="H9" s="352"/>
      <c r="I9" s="356"/>
      <c r="J9" s="363" t="s">
        <v>283</v>
      </c>
      <c r="K9" s="374"/>
      <c r="L9" s="374"/>
      <c r="M9" s="374"/>
      <c r="N9" s="374"/>
      <c r="O9" s="374" t="s">
        <v>142</v>
      </c>
      <c r="P9" s="374"/>
      <c r="Q9" s="374"/>
      <c r="R9" s="374"/>
      <c r="S9" s="399"/>
      <c r="T9" s="363" t="s">
        <v>283</v>
      </c>
      <c r="U9" s="374"/>
      <c r="V9" s="374"/>
      <c r="W9" s="374"/>
      <c r="X9" s="374"/>
      <c r="Y9" s="374" t="s">
        <v>142</v>
      </c>
      <c r="Z9" s="374"/>
      <c r="AA9" s="374"/>
      <c r="AB9" s="374"/>
      <c r="AC9" s="399"/>
      <c r="AD9" s="363" t="s">
        <v>284</v>
      </c>
      <c r="AE9" s="374"/>
      <c r="AF9" s="374"/>
      <c r="AG9" s="374"/>
      <c r="AH9" s="374"/>
      <c r="AI9" s="374" t="s">
        <v>142</v>
      </c>
      <c r="AJ9" s="374"/>
      <c r="AK9" s="374"/>
      <c r="AL9" s="374"/>
      <c r="AM9" s="399"/>
      <c r="AN9" s="363" t="s">
        <v>284</v>
      </c>
      <c r="AO9" s="374"/>
      <c r="AP9" s="374"/>
      <c r="AQ9" s="374"/>
      <c r="AR9" s="374"/>
      <c r="AS9" s="374" t="s">
        <v>142</v>
      </c>
      <c r="AT9" s="374"/>
      <c r="AU9" s="374"/>
      <c r="AV9" s="374"/>
      <c r="AW9" s="399"/>
      <c r="AX9" s="300"/>
      <c r="AY9" s="300"/>
      <c r="AZ9" s="300"/>
      <c r="BA9" s="300"/>
      <c r="BB9" s="300"/>
    </row>
    <row r="10" spans="1:54" ht="14.45" customHeight="1">
      <c r="A10" s="306"/>
      <c r="B10" s="323"/>
      <c r="C10" s="337"/>
      <c r="D10" s="337"/>
      <c r="E10" s="337"/>
      <c r="F10" s="337"/>
      <c r="G10" s="337"/>
      <c r="H10" s="352"/>
      <c r="I10" s="356"/>
      <c r="J10" s="363"/>
      <c r="K10" s="374"/>
      <c r="L10" s="374"/>
      <c r="M10" s="374"/>
      <c r="N10" s="374"/>
      <c r="O10" s="374"/>
      <c r="P10" s="374"/>
      <c r="Q10" s="374"/>
      <c r="R10" s="374"/>
      <c r="S10" s="399"/>
      <c r="T10" s="363"/>
      <c r="U10" s="374"/>
      <c r="V10" s="374"/>
      <c r="W10" s="374"/>
      <c r="X10" s="374"/>
      <c r="Y10" s="374"/>
      <c r="Z10" s="374"/>
      <c r="AA10" s="374"/>
      <c r="AB10" s="374"/>
      <c r="AC10" s="399"/>
      <c r="AD10" s="363"/>
      <c r="AE10" s="374"/>
      <c r="AF10" s="374"/>
      <c r="AG10" s="374"/>
      <c r="AH10" s="374"/>
      <c r="AI10" s="374"/>
      <c r="AJ10" s="374"/>
      <c r="AK10" s="374"/>
      <c r="AL10" s="374"/>
      <c r="AM10" s="399"/>
      <c r="AN10" s="363"/>
      <c r="AO10" s="374"/>
      <c r="AP10" s="374"/>
      <c r="AQ10" s="374"/>
      <c r="AR10" s="374"/>
      <c r="AS10" s="374"/>
      <c r="AT10" s="374"/>
      <c r="AU10" s="374"/>
      <c r="AV10" s="374"/>
      <c r="AW10" s="399"/>
      <c r="AX10" s="300"/>
      <c r="AY10" s="300"/>
      <c r="AZ10" s="300"/>
      <c r="BA10" s="300"/>
      <c r="BB10" s="300"/>
    </row>
    <row r="11" spans="1:54" ht="14.45" customHeight="1">
      <c r="A11" s="306"/>
      <c r="B11" s="323"/>
      <c r="C11" s="337"/>
      <c r="D11" s="337"/>
      <c r="E11" s="337"/>
      <c r="F11" s="337"/>
      <c r="G11" s="337"/>
      <c r="H11" s="352"/>
      <c r="I11" s="356"/>
      <c r="J11" s="363"/>
      <c r="K11" s="374"/>
      <c r="L11" s="374"/>
      <c r="M11" s="374"/>
      <c r="N11" s="374"/>
      <c r="O11" s="374"/>
      <c r="P11" s="374"/>
      <c r="Q11" s="374"/>
      <c r="R11" s="374"/>
      <c r="S11" s="399"/>
      <c r="T11" s="363"/>
      <c r="U11" s="374"/>
      <c r="V11" s="374"/>
      <c r="W11" s="374"/>
      <c r="X11" s="374"/>
      <c r="Y11" s="374"/>
      <c r="Z11" s="374"/>
      <c r="AA11" s="374"/>
      <c r="AB11" s="374"/>
      <c r="AC11" s="399"/>
      <c r="AD11" s="363"/>
      <c r="AE11" s="374"/>
      <c r="AF11" s="374"/>
      <c r="AG11" s="374"/>
      <c r="AH11" s="374"/>
      <c r="AI11" s="374"/>
      <c r="AJ11" s="374"/>
      <c r="AK11" s="374"/>
      <c r="AL11" s="374"/>
      <c r="AM11" s="399"/>
      <c r="AN11" s="363"/>
      <c r="AO11" s="374"/>
      <c r="AP11" s="374"/>
      <c r="AQ11" s="374"/>
      <c r="AR11" s="374"/>
      <c r="AS11" s="374"/>
      <c r="AT11" s="374"/>
      <c r="AU11" s="374"/>
      <c r="AV11" s="374"/>
      <c r="AW11" s="399"/>
      <c r="AX11" s="300"/>
      <c r="AY11" s="300"/>
      <c r="AZ11" s="300"/>
      <c r="BA11" s="300"/>
      <c r="BB11" s="300"/>
    </row>
    <row r="12" spans="1:54" ht="14.45" customHeight="1">
      <c r="A12" s="306"/>
      <c r="B12" s="324">
        <f>計画!C18</f>
        <v>0</v>
      </c>
      <c r="C12" s="338"/>
      <c r="D12" s="338"/>
      <c r="E12" s="338"/>
      <c r="F12" s="338"/>
      <c r="G12" s="338"/>
      <c r="H12" s="338"/>
      <c r="I12" s="357"/>
      <c r="J12" s="364">
        <f>計画!F18</f>
        <v>0</v>
      </c>
      <c r="K12" s="348"/>
      <c r="L12" s="348"/>
      <c r="M12" s="348"/>
      <c r="N12" s="348"/>
      <c r="O12" s="348">
        <f>計画!H18</f>
        <v>0</v>
      </c>
      <c r="P12" s="348"/>
      <c r="Q12" s="348"/>
      <c r="R12" s="348"/>
      <c r="S12" s="400"/>
      <c r="T12" s="364">
        <f>計画!J18</f>
        <v>0</v>
      </c>
      <c r="U12" s="348"/>
      <c r="V12" s="348"/>
      <c r="W12" s="348"/>
      <c r="X12" s="348"/>
      <c r="Y12" s="348">
        <f>計画!L18</f>
        <v>0</v>
      </c>
      <c r="Z12" s="348"/>
      <c r="AA12" s="348"/>
      <c r="AB12" s="348"/>
      <c r="AC12" s="400"/>
      <c r="AD12" s="364">
        <f>計画!Q18</f>
        <v>0</v>
      </c>
      <c r="AE12" s="348"/>
      <c r="AF12" s="348"/>
      <c r="AG12" s="348"/>
      <c r="AH12" s="348"/>
      <c r="AI12" s="348">
        <f>計画!S18</f>
        <v>0</v>
      </c>
      <c r="AJ12" s="348"/>
      <c r="AK12" s="348"/>
      <c r="AL12" s="348"/>
      <c r="AM12" s="400"/>
      <c r="AN12" s="364">
        <f>計画!U18</f>
        <v>0</v>
      </c>
      <c r="AO12" s="348"/>
      <c r="AP12" s="348"/>
      <c r="AQ12" s="348"/>
      <c r="AR12" s="348"/>
      <c r="AS12" s="348">
        <f>計画!W18</f>
        <v>0</v>
      </c>
      <c r="AT12" s="348"/>
      <c r="AU12" s="348"/>
      <c r="AV12" s="348"/>
      <c r="AW12" s="400"/>
      <c r="AX12" s="300"/>
      <c r="AY12" s="300"/>
      <c r="AZ12" s="300"/>
      <c r="BA12" s="300"/>
      <c r="BB12" s="300"/>
    </row>
    <row r="13" spans="1:54" ht="14.45" customHeight="1">
      <c r="A13" s="306"/>
      <c r="B13" s="324">
        <f>計画!C19</f>
        <v>0</v>
      </c>
      <c r="C13" s="338"/>
      <c r="D13" s="338"/>
      <c r="E13" s="338"/>
      <c r="F13" s="338"/>
      <c r="G13" s="338"/>
      <c r="H13" s="338"/>
      <c r="I13" s="357"/>
      <c r="J13" s="364">
        <f>計画!F19</f>
        <v>0</v>
      </c>
      <c r="K13" s="348"/>
      <c r="L13" s="348"/>
      <c r="M13" s="348"/>
      <c r="N13" s="348"/>
      <c r="O13" s="348">
        <f>計画!H19</f>
        <v>0</v>
      </c>
      <c r="P13" s="348"/>
      <c r="Q13" s="348"/>
      <c r="R13" s="348"/>
      <c r="S13" s="400"/>
      <c r="T13" s="364">
        <f>計画!J19</f>
        <v>0</v>
      </c>
      <c r="U13" s="348"/>
      <c r="V13" s="348"/>
      <c r="W13" s="348"/>
      <c r="X13" s="348"/>
      <c r="Y13" s="348">
        <f>計画!L19</f>
        <v>0</v>
      </c>
      <c r="Z13" s="348"/>
      <c r="AA13" s="348"/>
      <c r="AB13" s="348"/>
      <c r="AC13" s="400"/>
      <c r="AD13" s="364">
        <f>計画!Q19</f>
        <v>0</v>
      </c>
      <c r="AE13" s="348"/>
      <c r="AF13" s="348"/>
      <c r="AG13" s="348"/>
      <c r="AH13" s="348"/>
      <c r="AI13" s="348">
        <f>計画!S19</f>
        <v>0</v>
      </c>
      <c r="AJ13" s="348"/>
      <c r="AK13" s="348"/>
      <c r="AL13" s="348"/>
      <c r="AM13" s="400"/>
      <c r="AN13" s="364">
        <f>計画!U19</f>
        <v>0</v>
      </c>
      <c r="AO13" s="348"/>
      <c r="AP13" s="348"/>
      <c r="AQ13" s="348"/>
      <c r="AR13" s="348"/>
      <c r="AS13" s="348">
        <f>計画!W19</f>
        <v>0</v>
      </c>
      <c r="AT13" s="348"/>
      <c r="AU13" s="348"/>
      <c r="AV13" s="348"/>
      <c r="AW13" s="400"/>
      <c r="AX13" s="300"/>
      <c r="AY13" s="300"/>
      <c r="AZ13" s="300"/>
      <c r="BA13" s="300"/>
      <c r="BB13" s="300"/>
    </row>
    <row r="14" spans="1:54" ht="14.45" customHeight="1">
      <c r="A14" s="306"/>
      <c r="B14" s="324">
        <f>計画!C20</f>
        <v>0</v>
      </c>
      <c r="C14" s="338"/>
      <c r="D14" s="338"/>
      <c r="E14" s="338"/>
      <c r="F14" s="338"/>
      <c r="G14" s="338"/>
      <c r="H14" s="338"/>
      <c r="I14" s="357"/>
      <c r="J14" s="364">
        <f>計画!F20</f>
        <v>0</v>
      </c>
      <c r="K14" s="348"/>
      <c r="L14" s="348"/>
      <c r="M14" s="348"/>
      <c r="N14" s="348"/>
      <c r="O14" s="348">
        <f>計画!H20</f>
        <v>0</v>
      </c>
      <c r="P14" s="348"/>
      <c r="Q14" s="348"/>
      <c r="R14" s="348"/>
      <c r="S14" s="400"/>
      <c r="T14" s="364">
        <f>計画!J20</f>
        <v>0</v>
      </c>
      <c r="U14" s="348"/>
      <c r="V14" s="348"/>
      <c r="W14" s="348"/>
      <c r="X14" s="348"/>
      <c r="Y14" s="348">
        <f>計画!L20</f>
        <v>0</v>
      </c>
      <c r="Z14" s="348"/>
      <c r="AA14" s="348"/>
      <c r="AB14" s="348"/>
      <c r="AC14" s="400"/>
      <c r="AD14" s="364">
        <f>計画!Q20</f>
        <v>0</v>
      </c>
      <c r="AE14" s="348"/>
      <c r="AF14" s="348"/>
      <c r="AG14" s="348"/>
      <c r="AH14" s="348"/>
      <c r="AI14" s="348">
        <f>計画!S20</f>
        <v>0</v>
      </c>
      <c r="AJ14" s="348"/>
      <c r="AK14" s="348"/>
      <c r="AL14" s="348"/>
      <c r="AM14" s="400"/>
      <c r="AN14" s="364">
        <f>計画!U20</f>
        <v>0</v>
      </c>
      <c r="AO14" s="348"/>
      <c r="AP14" s="348"/>
      <c r="AQ14" s="348"/>
      <c r="AR14" s="348"/>
      <c r="AS14" s="348">
        <f>計画!W20</f>
        <v>0</v>
      </c>
      <c r="AT14" s="348"/>
      <c r="AU14" s="348"/>
      <c r="AV14" s="348"/>
      <c r="AW14" s="400"/>
      <c r="AX14" s="300"/>
      <c r="AY14" s="300"/>
      <c r="AZ14" s="300"/>
      <c r="BA14" s="300"/>
      <c r="BB14" s="300"/>
    </row>
    <row r="15" spans="1:54" ht="14.45" customHeight="1">
      <c r="A15" s="306"/>
      <c r="B15" s="324">
        <f>計画!C21</f>
        <v>0</v>
      </c>
      <c r="C15" s="338"/>
      <c r="D15" s="338"/>
      <c r="E15" s="338"/>
      <c r="F15" s="338"/>
      <c r="G15" s="338"/>
      <c r="H15" s="338"/>
      <c r="I15" s="357"/>
      <c r="J15" s="364">
        <f>計画!F21</f>
        <v>0</v>
      </c>
      <c r="K15" s="348"/>
      <c r="L15" s="348"/>
      <c r="M15" s="348"/>
      <c r="N15" s="348"/>
      <c r="O15" s="348">
        <f>計画!H21</f>
        <v>0</v>
      </c>
      <c r="P15" s="348"/>
      <c r="Q15" s="348"/>
      <c r="R15" s="348"/>
      <c r="S15" s="400"/>
      <c r="T15" s="364">
        <f>計画!J21</f>
        <v>0</v>
      </c>
      <c r="U15" s="348"/>
      <c r="V15" s="348"/>
      <c r="W15" s="348"/>
      <c r="X15" s="348"/>
      <c r="Y15" s="348">
        <f>計画!L21</f>
        <v>0</v>
      </c>
      <c r="Z15" s="348"/>
      <c r="AA15" s="348"/>
      <c r="AB15" s="348"/>
      <c r="AC15" s="400"/>
      <c r="AD15" s="364">
        <f>計画!Q21</f>
        <v>0</v>
      </c>
      <c r="AE15" s="348"/>
      <c r="AF15" s="348"/>
      <c r="AG15" s="348"/>
      <c r="AH15" s="348"/>
      <c r="AI15" s="348">
        <f>計画!S21</f>
        <v>0</v>
      </c>
      <c r="AJ15" s="348"/>
      <c r="AK15" s="348"/>
      <c r="AL15" s="348"/>
      <c r="AM15" s="400"/>
      <c r="AN15" s="364">
        <f>計画!U21</f>
        <v>0</v>
      </c>
      <c r="AO15" s="348"/>
      <c r="AP15" s="348"/>
      <c r="AQ15" s="348"/>
      <c r="AR15" s="348"/>
      <c r="AS15" s="348">
        <f>計画!W21</f>
        <v>0</v>
      </c>
      <c r="AT15" s="348"/>
      <c r="AU15" s="348"/>
      <c r="AV15" s="348"/>
      <c r="AW15" s="400"/>
      <c r="AX15" s="300"/>
      <c r="AY15" s="300"/>
      <c r="AZ15" s="300"/>
      <c r="BA15" s="300"/>
      <c r="BB15" s="300"/>
    </row>
    <row r="16" spans="1:54" ht="14.45" customHeight="1">
      <c r="A16" s="306"/>
      <c r="B16" s="324">
        <f>計画!C22</f>
        <v>0</v>
      </c>
      <c r="C16" s="338"/>
      <c r="D16" s="338"/>
      <c r="E16" s="338"/>
      <c r="F16" s="338"/>
      <c r="G16" s="338"/>
      <c r="H16" s="338"/>
      <c r="I16" s="357"/>
      <c r="J16" s="364">
        <f>計画!F22</f>
        <v>0</v>
      </c>
      <c r="K16" s="348"/>
      <c r="L16" s="348"/>
      <c r="M16" s="348"/>
      <c r="N16" s="348"/>
      <c r="O16" s="348">
        <f>計画!H22</f>
        <v>0</v>
      </c>
      <c r="P16" s="348"/>
      <c r="Q16" s="348"/>
      <c r="R16" s="348"/>
      <c r="S16" s="400"/>
      <c r="T16" s="364">
        <f>計画!J22</f>
        <v>0</v>
      </c>
      <c r="U16" s="348"/>
      <c r="V16" s="348"/>
      <c r="W16" s="348"/>
      <c r="X16" s="348"/>
      <c r="Y16" s="348">
        <f>計画!L22</f>
        <v>0</v>
      </c>
      <c r="Z16" s="348"/>
      <c r="AA16" s="348"/>
      <c r="AB16" s="348"/>
      <c r="AC16" s="400"/>
      <c r="AD16" s="364">
        <f>計画!Q22</f>
        <v>0</v>
      </c>
      <c r="AE16" s="348"/>
      <c r="AF16" s="348"/>
      <c r="AG16" s="348"/>
      <c r="AH16" s="348"/>
      <c r="AI16" s="348">
        <f>計画!S22</f>
        <v>0</v>
      </c>
      <c r="AJ16" s="348"/>
      <c r="AK16" s="348"/>
      <c r="AL16" s="348"/>
      <c r="AM16" s="400"/>
      <c r="AN16" s="364">
        <f>計画!U22</f>
        <v>0</v>
      </c>
      <c r="AO16" s="348"/>
      <c r="AP16" s="348"/>
      <c r="AQ16" s="348"/>
      <c r="AR16" s="348"/>
      <c r="AS16" s="348">
        <f>計画!W22</f>
        <v>0</v>
      </c>
      <c r="AT16" s="348"/>
      <c r="AU16" s="348"/>
      <c r="AV16" s="348"/>
      <c r="AW16" s="400"/>
      <c r="AX16" s="300"/>
      <c r="AY16" s="300"/>
      <c r="AZ16" s="300"/>
      <c r="BA16" s="300"/>
      <c r="BB16" s="300"/>
    </row>
    <row r="17" spans="1:54" ht="14.45" customHeight="1">
      <c r="A17" s="306"/>
      <c r="B17" s="324">
        <f>計画!C23</f>
        <v>0</v>
      </c>
      <c r="C17" s="338"/>
      <c r="D17" s="338"/>
      <c r="E17" s="338"/>
      <c r="F17" s="338"/>
      <c r="G17" s="338"/>
      <c r="H17" s="338"/>
      <c r="I17" s="357"/>
      <c r="J17" s="364">
        <f>計画!F23</f>
        <v>0</v>
      </c>
      <c r="K17" s="348"/>
      <c r="L17" s="348"/>
      <c r="M17" s="348"/>
      <c r="N17" s="348"/>
      <c r="O17" s="348">
        <f>計画!H23</f>
        <v>0</v>
      </c>
      <c r="P17" s="348"/>
      <c r="Q17" s="348"/>
      <c r="R17" s="348"/>
      <c r="S17" s="400"/>
      <c r="T17" s="364">
        <f>計画!J23</f>
        <v>0</v>
      </c>
      <c r="U17" s="348"/>
      <c r="V17" s="348"/>
      <c r="W17" s="348"/>
      <c r="X17" s="348"/>
      <c r="Y17" s="348">
        <f>計画!L23</f>
        <v>0</v>
      </c>
      <c r="Z17" s="348"/>
      <c r="AA17" s="348"/>
      <c r="AB17" s="348"/>
      <c r="AC17" s="400"/>
      <c r="AD17" s="364">
        <f>計画!Q23</f>
        <v>0</v>
      </c>
      <c r="AE17" s="348"/>
      <c r="AF17" s="348"/>
      <c r="AG17" s="348"/>
      <c r="AH17" s="348"/>
      <c r="AI17" s="348">
        <f>計画!S23</f>
        <v>0</v>
      </c>
      <c r="AJ17" s="348"/>
      <c r="AK17" s="348"/>
      <c r="AL17" s="348"/>
      <c r="AM17" s="400"/>
      <c r="AN17" s="364">
        <f>計画!U23</f>
        <v>0</v>
      </c>
      <c r="AO17" s="348"/>
      <c r="AP17" s="348"/>
      <c r="AQ17" s="348"/>
      <c r="AR17" s="348"/>
      <c r="AS17" s="348">
        <f>計画!W23</f>
        <v>0</v>
      </c>
      <c r="AT17" s="348"/>
      <c r="AU17" s="348"/>
      <c r="AV17" s="348"/>
      <c r="AW17" s="400"/>
      <c r="AX17" s="300"/>
      <c r="AY17" s="300"/>
      <c r="AZ17" s="300"/>
      <c r="BA17" s="300"/>
      <c r="BB17" s="300"/>
    </row>
    <row r="18" spans="1:54" ht="14.45" customHeight="1">
      <c r="A18" s="306"/>
      <c r="B18" s="324">
        <f>計画!C24</f>
        <v>0</v>
      </c>
      <c r="C18" s="338"/>
      <c r="D18" s="338"/>
      <c r="E18" s="338"/>
      <c r="F18" s="338"/>
      <c r="G18" s="338"/>
      <c r="H18" s="338"/>
      <c r="I18" s="357"/>
      <c r="J18" s="364">
        <f>計画!F24</f>
        <v>0</v>
      </c>
      <c r="K18" s="348"/>
      <c r="L18" s="348"/>
      <c r="M18" s="348"/>
      <c r="N18" s="348"/>
      <c r="O18" s="348">
        <f>計画!H24</f>
        <v>0</v>
      </c>
      <c r="P18" s="348"/>
      <c r="Q18" s="348"/>
      <c r="R18" s="348"/>
      <c r="S18" s="400"/>
      <c r="T18" s="364">
        <f>計画!J24</f>
        <v>0</v>
      </c>
      <c r="U18" s="348"/>
      <c r="V18" s="348"/>
      <c r="W18" s="348"/>
      <c r="X18" s="348"/>
      <c r="Y18" s="348">
        <f>計画!L24</f>
        <v>0</v>
      </c>
      <c r="Z18" s="348"/>
      <c r="AA18" s="348"/>
      <c r="AB18" s="348"/>
      <c r="AC18" s="400"/>
      <c r="AD18" s="364">
        <f>計画!Q24</f>
        <v>0</v>
      </c>
      <c r="AE18" s="348"/>
      <c r="AF18" s="348"/>
      <c r="AG18" s="348"/>
      <c r="AH18" s="348"/>
      <c r="AI18" s="348">
        <f>計画!S24</f>
        <v>0</v>
      </c>
      <c r="AJ18" s="348"/>
      <c r="AK18" s="348"/>
      <c r="AL18" s="348"/>
      <c r="AM18" s="400"/>
      <c r="AN18" s="364">
        <f>計画!U24</f>
        <v>0</v>
      </c>
      <c r="AO18" s="348"/>
      <c r="AP18" s="348"/>
      <c r="AQ18" s="348"/>
      <c r="AR18" s="348"/>
      <c r="AS18" s="348">
        <f>計画!W24</f>
        <v>0</v>
      </c>
      <c r="AT18" s="348"/>
      <c r="AU18" s="348"/>
      <c r="AV18" s="348"/>
      <c r="AW18" s="400"/>
      <c r="AX18" s="300"/>
      <c r="AY18" s="300"/>
      <c r="AZ18" s="300"/>
      <c r="BA18" s="300"/>
      <c r="BB18" s="300"/>
    </row>
    <row r="19" spans="1:54" ht="14.45" customHeight="1">
      <c r="A19" s="306"/>
      <c r="B19" s="324">
        <f>計画!C25</f>
        <v>0</v>
      </c>
      <c r="C19" s="338"/>
      <c r="D19" s="338"/>
      <c r="E19" s="338"/>
      <c r="F19" s="338"/>
      <c r="G19" s="338"/>
      <c r="H19" s="338"/>
      <c r="I19" s="357"/>
      <c r="J19" s="364">
        <f>計画!F25</f>
        <v>0</v>
      </c>
      <c r="K19" s="348"/>
      <c r="L19" s="348"/>
      <c r="M19" s="348"/>
      <c r="N19" s="348"/>
      <c r="O19" s="348">
        <f>計画!H25</f>
        <v>0</v>
      </c>
      <c r="P19" s="348"/>
      <c r="Q19" s="348"/>
      <c r="R19" s="348"/>
      <c r="S19" s="400"/>
      <c r="T19" s="364">
        <f>計画!J25</f>
        <v>0</v>
      </c>
      <c r="U19" s="348"/>
      <c r="V19" s="348"/>
      <c r="W19" s="348"/>
      <c r="X19" s="348"/>
      <c r="Y19" s="348">
        <f>計画!L25</f>
        <v>0</v>
      </c>
      <c r="Z19" s="348"/>
      <c r="AA19" s="348"/>
      <c r="AB19" s="348"/>
      <c r="AC19" s="400"/>
      <c r="AD19" s="364">
        <f>計画!Q25</f>
        <v>0</v>
      </c>
      <c r="AE19" s="348"/>
      <c r="AF19" s="348"/>
      <c r="AG19" s="348"/>
      <c r="AH19" s="348"/>
      <c r="AI19" s="348">
        <f>計画!S25</f>
        <v>0</v>
      </c>
      <c r="AJ19" s="348"/>
      <c r="AK19" s="348"/>
      <c r="AL19" s="348"/>
      <c r="AM19" s="400"/>
      <c r="AN19" s="364">
        <f>計画!U25</f>
        <v>0</v>
      </c>
      <c r="AO19" s="348"/>
      <c r="AP19" s="348"/>
      <c r="AQ19" s="348"/>
      <c r="AR19" s="348"/>
      <c r="AS19" s="348">
        <f>計画!W25</f>
        <v>0</v>
      </c>
      <c r="AT19" s="348"/>
      <c r="AU19" s="348"/>
      <c r="AV19" s="348"/>
      <c r="AW19" s="400"/>
      <c r="AX19" s="300"/>
      <c r="AY19" s="300"/>
      <c r="AZ19" s="300"/>
      <c r="BA19" s="300"/>
      <c r="BB19" s="300"/>
    </row>
    <row r="20" spans="1:54" ht="14.45" customHeight="1">
      <c r="A20" s="306"/>
      <c r="B20" s="324">
        <f>計画!C26</f>
        <v>0</v>
      </c>
      <c r="C20" s="338"/>
      <c r="D20" s="338"/>
      <c r="E20" s="338"/>
      <c r="F20" s="338"/>
      <c r="G20" s="338"/>
      <c r="H20" s="338"/>
      <c r="I20" s="357"/>
      <c r="J20" s="364">
        <f>計画!F26</f>
        <v>0</v>
      </c>
      <c r="K20" s="348"/>
      <c r="L20" s="348"/>
      <c r="M20" s="348"/>
      <c r="N20" s="348"/>
      <c r="O20" s="348">
        <f>計画!H26</f>
        <v>0</v>
      </c>
      <c r="P20" s="348"/>
      <c r="Q20" s="348"/>
      <c r="R20" s="348"/>
      <c r="S20" s="400"/>
      <c r="T20" s="364">
        <f>計画!J26</f>
        <v>0</v>
      </c>
      <c r="U20" s="348"/>
      <c r="V20" s="348"/>
      <c r="W20" s="348"/>
      <c r="X20" s="348"/>
      <c r="Y20" s="348">
        <f>計画!L26</f>
        <v>0</v>
      </c>
      <c r="Z20" s="348"/>
      <c r="AA20" s="348"/>
      <c r="AB20" s="348"/>
      <c r="AC20" s="400"/>
      <c r="AD20" s="364">
        <f>計画!Q26</f>
        <v>0</v>
      </c>
      <c r="AE20" s="348"/>
      <c r="AF20" s="348"/>
      <c r="AG20" s="348"/>
      <c r="AH20" s="348"/>
      <c r="AI20" s="348">
        <f>計画!S26</f>
        <v>0</v>
      </c>
      <c r="AJ20" s="348"/>
      <c r="AK20" s="348"/>
      <c r="AL20" s="348"/>
      <c r="AM20" s="400"/>
      <c r="AN20" s="364">
        <f>計画!U26</f>
        <v>0</v>
      </c>
      <c r="AO20" s="348"/>
      <c r="AP20" s="348"/>
      <c r="AQ20" s="348"/>
      <c r="AR20" s="348"/>
      <c r="AS20" s="348">
        <f>計画!W26</f>
        <v>0</v>
      </c>
      <c r="AT20" s="348"/>
      <c r="AU20" s="348"/>
      <c r="AV20" s="348"/>
      <c r="AW20" s="400"/>
      <c r="AX20" s="300"/>
      <c r="AY20" s="300"/>
      <c r="AZ20" s="300"/>
      <c r="BA20" s="300"/>
      <c r="BB20" s="300"/>
    </row>
    <row r="21" spans="1:54" ht="14.45" customHeight="1">
      <c r="A21" s="306"/>
      <c r="B21" s="324">
        <f>計画!C27</f>
        <v>0</v>
      </c>
      <c r="C21" s="338"/>
      <c r="D21" s="338"/>
      <c r="E21" s="338"/>
      <c r="F21" s="338"/>
      <c r="G21" s="338"/>
      <c r="H21" s="338"/>
      <c r="I21" s="357"/>
      <c r="J21" s="364">
        <f>計画!F27</f>
        <v>0</v>
      </c>
      <c r="K21" s="348"/>
      <c r="L21" s="348"/>
      <c r="M21" s="348"/>
      <c r="N21" s="348"/>
      <c r="O21" s="348">
        <f>計画!H27</f>
        <v>0</v>
      </c>
      <c r="P21" s="348"/>
      <c r="Q21" s="348"/>
      <c r="R21" s="348"/>
      <c r="S21" s="400"/>
      <c r="T21" s="364">
        <f>計画!J27</f>
        <v>0</v>
      </c>
      <c r="U21" s="348"/>
      <c r="V21" s="348"/>
      <c r="W21" s="348"/>
      <c r="X21" s="348"/>
      <c r="Y21" s="348">
        <f>計画!L27</f>
        <v>0</v>
      </c>
      <c r="Z21" s="348"/>
      <c r="AA21" s="348"/>
      <c r="AB21" s="348"/>
      <c r="AC21" s="400"/>
      <c r="AD21" s="364">
        <f>計画!Q27</f>
        <v>0</v>
      </c>
      <c r="AE21" s="348"/>
      <c r="AF21" s="348"/>
      <c r="AG21" s="348"/>
      <c r="AH21" s="348"/>
      <c r="AI21" s="348">
        <f>計画!S27</f>
        <v>0</v>
      </c>
      <c r="AJ21" s="348"/>
      <c r="AK21" s="348"/>
      <c r="AL21" s="348"/>
      <c r="AM21" s="400"/>
      <c r="AN21" s="364">
        <f>計画!U27</f>
        <v>0</v>
      </c>
      <c r="AO21" s="348"/>
      <c r="AP21" s="348"/>
      <c r="AQ21" s="348"/>
      <c r="AR21" s="348"/>
      <c r="AS21" s="348">
        <f>計画!W27</f>
        <v>0</v>
      </c>
      <c r="AT21" s="348"/>
      <c r="AU21" s="348"/>
      <c r="AV21" s="348"/>
      <c r="AW21" s="400"/>
      <c r="AX21" s="300"/>
      <c r="AY21" s="300"/>
      <c r="AZ21" s="300"/>
      <c r="BA21" s="300"/>
      <c r="BB21" s="300"/>
    </row>
    <row r="22" spans="1:54" ht="14.45" customHeight="1">
      <c r="A22" s="306"/>
      <c r="B22" s="325" t="s">
        <v>117</v>
      </c>
      <c r="C22" s="336"/>
      <c r="D22" s="336"/>
      <c r="E22" s="336"/>
      <c r="F22" s="336"/>
      <c r="G22" s="336"/>
      <c r="H22" s="351"/>
      <c r="I22" s="355"/>
      <c r="J22" s="362" t="s">
        <v>293</v>
      </c>
      <c r="K22" s="336"/>
      <c r="L22" s="336"/>
      <c r="M22" s="336"/>
      <c r="N22" s="336"/>
      <c r="O22" s="390" t="s">
        <v>294</v>
      </c>
      <c r="P22" s="336"/>
      <c r="Q22" s="336"/>
      <c r="R22" s="336"/>
      <c r="S22" s="351"/>
      <c r="T22" s="362" t="s">
        <v>273</v>
      </c>
      <c r="U22" s="336"/>
      <c r="V22" s="336"/>
      <c r="W22" s="336"/>
      <c r="X22" s="336"/>
      <c r="Y22" s="390" t="s">
        <v>295</v>
      </c>
      <c r="Z22" s="336"/>
      <c r="AA22" s="336"/>
      <c r="AB22" s="336"/>
      <c r="AC22" s="351"/>
      <c r="AD22" s="418" t="s">
        <v>118</v>
      </c>
      <c r="AE22" s="325" t="s">
        <v>105</v>
      </c>
      <c r="AF22" s="336"/>
      <c r="AG22" s="336"/>
      <c r="AH22" s="336"/>
      <c r="AI22" s="336" t="s">
        <v>119</v>
      </c>
      <c r="AJ22" s="336"/>
      <c r="AK22" s="452" t="s">
        <v>123</v>
      </c>
      <c r="AL22" s="452"/>
      <c r="AM22" s="452"/>
      <c r="AN22" s="464" t="s">
        <v>288</v>
      </c>
      <c r="AO22" s="464"/>
      <c r="AP22" s="464"/>
      <c r="AQ22" s="464"/>
      <c r="AR22" s="464"/>
      <c r="AS22" s="464"/>
      <c r="AT22" s="464"/>
      <c r="AU22" s="464"/>
      <c r="AV22" s="464"/>
      <c r="AW22" s="494"/>
      <c r="AX22" s="300"/>
      <c r="AY22" s="300"/>
      <c r="AZ22" s="300"/>
      <c r="BA22" s="300"/>
      <c r="BB22" s="300"/>
    </row>
    <row r="23" spans="1:54" ht="14.45" customHeight="1">
      <c r="A23" s="306"/>
      <c r="B23" s="326"/>
      <c r="C23" s="337"/>
      <c r="D23" s="337"/>
      <c r="E23" s="337"/>
      <c r="F23" s="337"/>
      <c r="G23" s="337"/>
      <c r="H23" s="352"/>
      <c r="I23" s="356"/>
      <c r="J23" s="326"/>
      <c r="K23" s="337"/>
      <c r="L23" s="337"/>
      <c r="M23" s="337"/>
      <c r="N23" s="337"/>
      <c r="O23" s="337"/>
      <c r="P23" s="337"/>
      <c r="Q23" s="337"/>
      <c r="R23" s="337"/>
      <c r="S23" s="352"/>
      <c r="T23" s="326"/>
      <c r="U23" s="337"/>
      <c r="V23" s="337"/>
      <c r="W23" s="337"/>
      <c r="X23" s="337"/>
      <c r="Y23" s="337"/>
      <c r="Z23" s="337"/>
      <c r="AA23" s="337"/>
      <c r="AB23" s="337"/>
      <c r="AC23" s="352"/>
      <c r="AD23" s="419"/>
      <c r="AE23" s="326"/>
      <c r="AF23" s="337"/>
      <c r="AG23" s="337"/>
      <c r="AH23" s="337"/>
      <c r="AI23" s="337"/>
      <c r="AJ23" s="337"/>
      <c r="AK23" s="453"/>
      <c r="AL23" s="453"/>
      <c r="AM23" s="453"/>
      <c r="AN23" s="446" t="s">
        <v>35</v>
      </c>
      <c r="AO23" s="446"/>
      <c r="AP23" s="446"/>
      <c r="AQ23" s="446"/>
      <c r="AR23" s="446"/>
      <c r="AS23" s="446" t="s">
        <v>77</v>
      </c>
      <c r="AT23" s="446"/>
      <c r="AU23" s="446"/>
      <c r="AV23" s="446"/>
      <c r="AW23" s="495"/>
      <c r="AX23" s="300"/>
      <c r="AY23" s="300"/>
      <c r="AZ23" s="300"/>
      <c r="BA23" s="300"/>
      <c r="BB23" s="300"/>
    </row>
    <row r="24" spans="1:54" ht="14.45" customHeight="1">
      <c r="A24" s="306"/>
      <c r="B24" s="327">
        <f t="shared" ref="B24:B33" si="0">B12</f>
        <v>0</v>
      </c>
      <c r="C24" s="339"/>
      <c r="D24" s="339"/>
      <c r="E24" s="339"/>
      <c r="F24" s="339"/>
      <c r="G24" s="339"/>
      <c r="H24" s="353"/>
      <c r="I24" s="358"/>
      <c r="J24" s="364">
        <f t="shared" ref="J24:J32" si="1">IF(O12&lt;&gt;0,VLOOKUP(B24,作物一覧,10,FALSE)*O12,0)</f>
        <v>0</v>
      </c>
      <c r="K24" s="348"/>
      <c r="L24" s="348"/>
      <c r="M24" s="348"/>
      <c r="N24" s="348"/>
      <c r="O24" s="348">
        <f t="shared" ref="O24:O32" si="2">IF(Y12&lt;&gt;0,VLOOKUP(B24,作物一覧,10,FALSE)*Y12,0)</f>
        <v>0</v>
      </c>
      <c r="P24" s="348"/>
      <c r="Q24" s="348"/>
      <c r="R24" s="348"/>
      <c r="S24" s="400"/>
      <c r="T24" s="364">
        <f t="shared" ref="T24:T32" si="3">IF(AI12&lt;&gt;0,VLOOKUP(B24,作物一覧,10,FALSE)*AI12,0)</f>
        <v>0</v>
      </c>
      <c r="U24" s="348"/>
      <c r="V24" s="348"/>
      <c r="W24" s="348"/>
      <c r="X24" s="348"/>
      <c r="Y24" s="411">
        <f t="shared" ref="Y24:Y32" si="4">IF(AS12&lt;&gt;0,VLOOKUP(B24,作物一覧,10,FALSE)*AS12,0)</f>
        <v>0</v>
      </c>
      <c r="Z24" s="348"/>
      <c r="AA24" s="348"/>
      <c r="AB24" s="348"/>
      <c r="AC24" s="348"/>
      <c r="AD24" s="419"/>
      <c r="AE24" s="422">
        <f>計画!C58</f>
        <v>0</v>
      </c>
      <c r="AF24" s="429"/>
      <c r="AG24" s="429"/>
      <c r="AH24" s="429"/>
      <c r="AI24" s="312">
        <f>計画!G58</f>
        <v>0</v>
      </c>
      <c r="AJ24" s="312"/>
      <c r="AK24" s="454">
        <f>計画!I58</f>
        <v>0</v>
      </c>
      <c r="AL24" s="461"/>
      <c r="AM24" s="462"/>
      <c r="AN24" s="465">
        <f>計画!N58</f>
        <v>0</v>
      </c>
      <c r="AO24" s="465"/>
      <c r="AP24" s="465"/>
      <c r="AQ24" s="465"/>
      <c r="AR24" s="465"/>
      <c r="AS24" s="465">
        <f>計画!S58</f>
        <v>0</v>
      </c>
      <c r="AT24" s="465"/>
      <c r="AU24" s="465"/>
      <c r="AV24" s="465"/>
      <c r="AW24" s="496"/>
      <c r="AX24" s="300"/>
      <c r="AY24" s="300"/>
      <c r="AZ24" s="300"/>
      <c r="BA24" s="300"/>
      <c r="BB24" s="300"/>
    </row>
    <row r="25" spans="1:54" ht="14.45" customHeight="1">
      <c r="A25" s="306"/>
      <c r="B25" s="327">
        <f t="shared" si="0"/>
        <v>0</v>
      </c>
      <c r="C25" s="339"/>
      <c r="D25" s="339"/>
      <c r="E25" s="339"/>
      <c r="F25" s="339"/>
      <c r="G25" s="339"/>
      <c r="H25" s="353"/>
      <c r="I25" s="358"/>
      <c r="J25" s="364">
        <f t="shared" si="1"/>
        <v>0</v>
      </c>
      <c r="K25" s="348"/>
      <c r="L25" s="348"/>
      <c r="M25" s="348"/>
      <c r="N25" s="348"/>
      <c r="O25" s="348">
        <f t="shared" si="2"/>
        <v>0</v>
      </c>
      <c r="P25" s="348"/>
      <c r="Q25" s="348"/>
      <c r="R25" s="348"/>
      <c r="S25" s="400"/>
      <c r="T25" s="364">
        <f t="shared" si="3"/>
        <v>0</v>
      </c>
      <c r="U25" s="348"/>
      <c r="V25" s="348"/>
      <c r="W25" s="348"/>
      <c r="X25" s="348"/>
      <c r="Y25" s="411">
        <f t="shared" si="4"/>
        <v>0</v>
      </c>
      <c r="Z25" s="348"/>
      <c r="AA25" s="348"/>
      <c r="AB25" s="348"/>
      <c r="AC25" s="348"/>
      <c r="AD25" s="419"/>
      <c r="AE25" s="422">
        <f>計画!C59</f>
        <v>0</v>
      </c>
      <c r="AF25" s="429"/>
      <c r="AG25" s="429"/>
      <c r="AH25" s="429"/>
      <c r="AI25" s="312">
        <f>計画!G59</f>
        <v>0</v>
      </c>
      <c r="AJ25" s="312"/>
      <c r="AK25" s="454">
        <f>計画!I59</f>
        <v>0</v>
      </c>
      <c r="AL25" s="461"/>
      <c r="AM25" s="462"/>
      <c r="AN25" s="465">
        <f>計画!N59</f>
        <v>0</v>
      </c>
      <c r="AO25" s="465"/>
      <c r="AP25" s="465"/>
      <c r="AQ25" s="465"/>
      <c r="AR25" s="465"/>
      <c r="AS25" s="465">
        <f>計画!S59</f>
        <v>0</v>
      </c>
      <c r="AT25" s="465"/>
      <c r="AU25" s="465"/>
      <c r="AV25" s="465"/>
      <c r="AW25" s="496"/>
      <c r="AX25" s="300"/>
      <c r="AY25" s="300"/>
      <c r="AZ25" s="300"/>
      <c r="BA25" s="300"/>
      <c r="BB25" s="300"/>
    </row>
    <row r="26" spans="1:54" ht="14.45" customHeight="1">
      <c r="A26" s="306"/>
      <c r="B26" s="327">
        <f t="shared" si="0"/>
        <v>0</v>
      </c>
      <c r="C26" s="339"/>
      <c r="D26" s="339"/>
      <c r="E26" s="339"/>
      <c r="F26" s="339"/>
      <c r="G26" s="339"/>
      <c r="H26" s="353"/>
      <c r="I26" s="358"/>
      <c r="J26" s="364">
        <f t="shared" si="1"/>
        <v>0</v>
      </c>
      <c r="K26" s="348"/>
      <c r="L26" s="348"/>
      <c r="M26" s="348"/>
      <c r="N26" s="348"/>
      <c r="O26" s="348">
        <f t="shared" si="2"/>
        <v>0</v>
      </c>
      <c r="P26" s="348"/>
      <c r="Q26" s="348"/>
      <c r="R26" s="348"/>
      <c r="S26" s="400"/>
      <c r="T26" s="364">
        <f t="shared" si="3"/>
        <v>0</v>
      </c>
      <c r="U26" s="348"/>
      <c r="V26" s="348"/>
      <c r="W26" s="348"/>
      <c r="X26" s="348"/>
      <c r="Y26" s="411">
        <f t="shared" si="4"/>
        <v>0</v>
      </c>
      <c r="Z26" s="348"/>
      <c r="AA26" s="348"/>
      <c r="AB26" s="348"/>
      <c r="AC26" s="348"/>
      <c r="AD26" s="419"/>
      <c r="AE26" s="422">
        <f>計画!C60</f>
        <v>0</v>
      </c>
      <c r="AF26" s="429"/>
      <c r="AG26" s="429"/>
      <c r="AH26" s="429"/>
      <c r="AI26" s="312">
        <f>計画!G60</f>
        <v>0</v>
      </c>
      <c r="AJ26" s="312"/>
      <c r="AK26" s="454">
        <f>計画!I60</f>
        <v>0</v>
      </c>
      <c r="AL26" s="461"/>
      <c r="AM26" s="462"/>
      <c r="AN26" s="465">
        <f>計画!N60</f>
        <v>0</v>
      </c>
      <c r="AO26" s="465"/>
      <c r="AP26" s="465"/>
      <c r="AQ26" s="465"/>
      <c r="AR26" s="465"/>
      <c r="AS26" s="465">
        <f>計画!S60</f>
        <v>0</v>
      </c>
      <c r="AT26" s="465"/>
      <c r="AU26" s="465"/>
      <c r="AV26" s="465"/>
      <c r="AW26" s="496"/>
      <c r="AX26" s="300"/>
      <c r="AY26" s="300"/>
      <c r="AZ26" s="300"/>
      <c r="BA26" s="300"/>
      <c r="BB26" s="300"/>
    </row>
    <row r="27" spans="1:54" ht="14.45" customHeight="1">
      <c r="A27" s="306"/>
      <c r="B27" s="327">
        <f t="shared" si="0"/>
        <v>0</v>
      </c>
      <c r="C27" s="339"/>
      <c r="D27" s="339"/>
      <c r="E27" s="339"/>
      <c r="F27" s="339"/>
      <c r="G27" s="339"/>
      <c r="H27" s="353"/>
      <c r="I27" s="358"/>
      <c r="J27" s="364">
        <f t="shared" si="1"/>
        <v>0</v>
      </c>
      <c r="K27" s="348"/>
      <c r="L27" s="348"/>
      <c r="M27" s="348"/>
      <c r="N27" s="348"/>
      <c r="O27" s="348">
        <f t="shared" si="2"/>
        <v>0</v>
      </c>
      <c r="P27" s="348"/>
      <c r="Q27" s="348"/>
      <c r="R27" s="348"/>
      <c r="S27" s="400"/>
      <c r="T27" s="364">
        <f t="shared" si="3"/>
        <v>0</v>
      </c>
      <c r="U27" s="348"/>
      <c r="V27" s="348"/>
      <c r="W27" s="348"/>
      <c r="X27" s="348"/>
      <c r="Y27" s="411">
        <f t="shared" si="4"/>
        <v>0</v>
      </c>
      <c r="Z27" s="348"/>
      <c r="AA27" s="348"/>
      <c r="AB27" s="348"/>
      <c r="AC27" s="348"/>
      <c r="AD27" s="419"/>
      <c r="AE27" s="422">
        <f>計画!C61</f>
        <v>0</v>
      </c>
      <c r="AF27" s="429"/>
      <c r="AG27" s="429"/>
      <c r="AH27" s="429"/>
      <c r="AI27" s="312">
        <f>計画!G61</f>
        <v>0</v>
      </c>
      <c r="AJ27" s="312"/>
      <c r="AK27" s="454">
        <f>計画!I61</f>
        <v>0</v>
      </c>
      <c r="AL27" s="461"/>
      <c r="AM27" s="462"/>
      <c r="AN27" s="465">
        <f>計画!N61</f>
        <v>0</v>
      </c>
      <c r="AO27" s="465"/>
      <c r="AP27" s="465"/>
      <c r="AQ27" s="465"/>
      <c r="AR27" s="465"/>
      <c r="AS27" s="465">
        <f>計画!S61</f>
        <v>0</v>
      </c>
      <c r="AT27" s="465"/>
      <c r="AU27" s="465"/>
      <c r="AV27" s="465"/>
      <c r="AW27" s="496"/>
      <c r="AX27" s="300"/>
      <c r="AY27" s="300"/>
      <c r="AZ27" s="300"/>
      <c r="BA27" s="300"/>
      <c r="BB27" s="300"/>
    </row>
    <row r="28" spans="1:54" ht="14.45" customHeight="1">
      <c r="A28" s="306"/>
      <c r="B28" s="327">
        <f t="shared" si="0"/>
        <v>0</v>
      </c>
      <c r="C28" s="339"/>
      <c r="D28" s="339"/>
      <c r="E28" s="339"/>
      <c r="F28" s="339"/>
      <c r="G28" s="339"/>
      <c r="H28" s="353"/>
      <c r="I28" s="358"/>
      <c r="J28" s="364">
        <f t="shared" si="1"/>
        <v>0</v>
      </c>
      <c r="K28" s="348"/>
      <c r="L28" s="348"/>
      <c r="M28" s="348"/>
      <c r="N28" s="348"/>
      <c r="O28" s="348">
        <f t="shared" si="2"/>
        <v>0</v>
      </c>
      <c r="P28" s="348"/>
      <c r="Q28" s="348"/>
      <c r="R28" s="348"/>
      <c r="S28" s="400"/>
      <c r="T28" s="364">
        <f t="shared" si="3"/>
        <v>0</v>
      </c>
      <c r="U28" s="348"/>
      <c r="V28" s="348"/>
      <c r="W28" s="348"/>
      <c r="X28" s="348"/>
      <c r="Y28" s="411">
        <f t="shared" si="4"/>
        <v>0</v>
      </c>
      <c r="Z28" s="348"/>
      <c r="AA28" s="348"/>
      <c r="AB28" s="348"/>
      <c r="AC28" s="348"/>
      <c r="AD28" s="419"/>
      <c r="AE28" s="422">
        <f>計画!C62</f>
        <v>0</v>
      </c>
      <c r="AF28" s="429"/>
      <c r="AG28" s="429"/>
      <c r="AH28" s="429"/>
      <c r="AI28" s="312">
        <f>計画!G62</f>
        <v>0</v>
      </c>
      <c r="AJ28" s="312"/>
      <c r="AK28" s="454">
        <f>計画!I62</f>
        <v>0</v>
      </c>
      <c r="AL28" s="461"/>
      <c r="AM28" s="462"/>
      <c r="AN28" s="465">
        <f>計画!N62</f>
        <v>0</v>
      </c>
      <c r="AO28" s="465"/>
      <c r="AP28" s="465"/>
      <c r="AQ28" s="465"/>
      <c r="AR28" s="465"/>
      <c r="AS28" s="465">
        <f>計画!S62</f>
        <v>0</v>
      </c>
      <c r="AT28" s="465"/>
      <c r="AU28" s="465"/>
      <c r="AV28" s="465"/>
      <c r="AW28" s="496"/>
      <c r="AX28" s="300"/>
      <c r="AY28" s="300"/>
      <c r="AZ28" s="300"/>
      <c r="BA28" s="300"/>
      <c r="BB28" s="300"/>
    </row>
    <row r="29" spans="1:54" ht="14.45" customHeight="1">
      <c r="A29" s="306"/>
      <c r="B29" s="327">
        <f t="shared" si="0"/>
        <v>0</v>
      </c>
      <c r="C29" s="339"/>
      <c r="D29" s="339"/>
      <c r="E29" s="339"/>
      <c r="F29" s="339"/>
      <c r="G29" s="339"/>
      <c r="H29" s="353"/>
      <c r="I29" s="358"/>
      <c r="J29" s="364">
        <f t="shared" si="1"/>
        <v>0</v>
      </c>
      <c r="K29" s="348"/>
      <c r="L29" s="348"/>
      <c r="M29" s="348"/>
      <c r="N29" s="348"/>
      <c r="O29" s="348">
        <f t="shared" si="2"/>
        <v>0</v>
      </c>
      <c r="P29" s="348"/>
      <c r="Q29" s="348"/>
      <c r="R29" s="348"/>
      <c r="S29" s="400"/>
      <c r="T29" s="364">
        <f t="shared" si="3"/>
        <v>0</v>
      </c>
      <c r="U29" s="348"/>
      <c r="V29" s="348"/>
      <c r="W29" s="348"/>
      <c r="X29" s="348"/>
      <c r="Y29" s="411">
        <f t="shared" si="4"/>
        <v>0</v>
      </c>
      <c r="Z29" s="348"/>
      <c r="AA29" s="348"/>
      <c r="AB29" s="348"/>
      <c r="AC29" s="348"/>
      <c r="AD29" s="419"/>
      <c r="AE29" s="423"/>
      <c r="AF29" s="430"/>
      <c r="AG29" s="430"/>
      <c r="AH29" s="436"/>
      <c r="AI29" s="312"/>
      <c r="AJ29" s="312"/>
      <c r="AK29" s="312"/>
      <c r="AL29" s="312"/>
      <c r="AM29" s="312"/>
      <c r="AN29" s="465"/>
      <c r="AO29" s="465"/>
      <c r="AP29" s="465"/>
      <c r="AQ29" s="465"/>
      <c r="AR29" s="465"/>
      <c r="AS29" s="465"/>
      <c r="AT29" s="465"/>
      <c r="AU29" s="465"/>
      <c r="AV29" s="465"/>
      <c r="AW29" s="496"/>
      <c r="AX29" s="300"/>
      <c r="AY29" s="300"/>
      <c r="AZ29" s="300"/>
      <c r="BA29" s="300"/>
      <c r="BB29" s="300"/>
    </row>
    <row r="30" spans="1:54" ht="14.45" customHeight="1">
      <c r="A30" s="306"/>
      <c r="B30" s="327">
        <f t="shared" si="0"/>
        <v>0</v>
      </c>
      <c r="C30" s="339"/>
      <c r="D30" s="339"/>
      <c r="E30" s="339"/>
      <c r="F30" s="339"/>
      <c r="G30" s="339"/>
      <c r="H30" s="353"/>
      <c r="I30" s="358"/>
      <c r="J30" s="364">
        <f t="shared" si="1"/>
        <v>0</v>
      </c>
      <c r="K30" s="348"/>
      <c r="L30" s="348"/>
      <c r="M30" s="348"/>
      <c r="N30" s="348"/>
      <c r="O30" s="348">
        <f t="shared" si="2"/>
        <v>0</v>
      </c>
      <c r="P30" s="348"/>
      <c r="Q30" s="348"/>
      <c r="R30" s="348"/>
      <c r="S30" s="400"/>
      <c r="T30" s="364">
        <f t="shared" si="3"/>
        <v>0</v>
      </c>
      <c r="U30" s="348"/>
      <c r="V30" s="348"/>
      <c r="W30" s="348"/>
      <c r="X30" s="348"/>
      <c r="Y30" s="411">
        <f t="shared" si="4"/>
        <v>0</v>
      </c>
      <c r="Z30" s="348"/>
      <c r="AA30" s="348"/>
      <c r="AB30" s="348"/>
      <c r="AC30" s="348"/>
      <c r="AD30" s="419"/>
      <c r="AE30" s="423"/>
      <c r="AF30" s="430"/>
      <c r="AG30" s="430"/>
      <c r="AH30" s="436"/>
      <c r="AI30" s="312"/>
      <c r="AJ30" s="312"/>
      <c r="AK30" s="312"/>
      <c r="AL30" s="312"/>
      <c r="AM30" s="312"/>
      <c r="AN30" s="465"/>
      <c r="AO30" s="465"/>
      <c r="AP30" s="465"/>
      <c r="AQ30" s="465"/>
      <c r="AR30" s="465"/>
      <c r="AS30" s="465"/>
      <c r="AT30" s="465"/>
      <c r="AU30" s="465"/>
      <c r="AV30" s="465"/>
      <c r="AW30" s="496"/>
      <c r="AX30" s="300"/>
      <c r="AY30" s="300"/>
      <c r="AZ30" s="300"/>
      <c r="BA30" s="300"/>
      <c r="BB30" s="300"/>
    </row>
    <row r="31" spans="1:54" ht="14.45" customHeight="1">
      <c r="A31" s="306"/>
      <c r="B31" s="327">
        <f t="shared" si="0"/>
        <v>0</v>
      </c>
      <c r="C31" s="339"/>
      <c r="D31" s="339"/>
      <c r="E31" s="339"/>
      <c r="F31" s="339"/>
      <c r="G31" s="339"/>
      <c r="H31" s="353"/>
      <c r="I31" s="358"/>
      <c r="J31" s="364">
        <f t="shared" si="1"/>
        <v>0</v>
      </c>
      <c r="K31" s="348"/>
      <c r="L31" s="348"/>
      <c r="M31" s="348"/>
      <c r="N31" s="348"/>
      <c r="O31" s="348">
        <f t="shared" si="2"/>
        <v>0</v>
      </c>
      <c r="P31" s="348"/>
      <c r="Q31" s="348"/>
      <c r="R31" s="348"/>
      <c r="S31" s="400"/>
      <c r="T31" s="364">
        <f t="shared" si="3"/>
        <v>0</v>
      </c>
      <c r="U31" s="348"/>
      <c r="V31" s="348"/>
      <c r="W31" s="348"/>
      <c r="X31" s="348"/>
      <c r="Y31" s="411">
        <f t="shared" si="4"/>
        <v>0</v>
      </c>
      <c r="Z31" s="348"/>
      <c r="AA31" s="348"/>
      <c r="AB31" s="348"/>
      <c r="AC31" s="348"/>
      <c r="AD31" s="419"/>
      <c r="AE31" s="423"/>
      <c r="AF31" s="430"/>
      <c r="AG31" s="430"/>
      <c r="AH31" s="436"/>
      <c r="AI31" s="312"/>
      <c r="AJ31" s="312"/>
      <c r="AK31" s="312"/>
      <c r="AL31" s="312"/>
      <c r="AM31" s="312"/>
      <c r="AN31" s="465"/>
      <c r="AO31" s="465"/>
      <c r="AP31" s="465"/>
      <c r="AQ31" s="465"/>
      <c r="AR31" s="465"/>
      <c r="AS31" s="465"/>
      <c r="AT31" s="465"/>
      <c r="AU31" s="465"/>
      <c r="AV31" s="465"/>
      <c r="AW31" s="496"/>
      <c r="AX31" s="300"/>
      <c r="AY31" s="300"/>
      <c r="AZ31" s="300"/>
      <c r="BA31" s="300"/>
      <c r="BB31" s="300"/>
    </row>
    <row r="32" spans="1:54" ht="14.45" customHeight="1">
      <c r="A32" s="306"/>
      <c r="B32" s="327">
        <f t="shared" si="0"/>
        <v>0</v>
      </c>
      <c r="C32" s="339"/>
      <c r="D32" s="339"/>
      <c r="E32" s="339"/>
      <c r="F32" s="339"/>
      <c r="G32" s="339"/>
      <c r="H32" s="353"/>
      <c r="I32" s="358"/>
      <c r="J32" s="364">
        <f t="shared" si="1"/>
        <v>0</v>
      </c>
      <c r="K32" s="348"/>
      <c r="L32" s="348"/>
      <c r="M32" s="348"/>
      <c r="N32" s="348"/>
      <c r="O32" s="348">
        <f t="shared" si="2"/>
        <v>0</v>
      </c>
      <c r="P32" s="348"/>
      <c r="Q32" s="348"/>
      <c r="R32" s="348"/>
      <c r="S32" s="400"/>
      <c r="T32" s="364">
        <f t="shared" si="3"/>
        <v>0</v>
      </c>
      <c r="U32" s="348"/>
      <c r="V32" s="348"/>
      <c r="W32" s="348"/>
      <c r="X32" s="348"/>
      <c r="Y32" s="411">
        <f t="shared" si="4"/>
        <v>0</v>
      </c>
      <c r="Z32" s="348"/>
      <c r="AA32" s="348"/>
      <c r="AB32" s="348"/>
      <c r="AC32" s="348"/>
      <c r="AD32" s="419"/>
      <c r="AE32" s="424" t="s">
        <v>125</v>
      </c>
      <c r="AF32" s="431"/>
      <c r="AG32" s="431"/>
      <c r="AH32" s="431"/>
      <c r="AI32" s="438"/>
      <c r="AJ32" s="445" t="s">
        <v>126</v>
      </c>
      <c r="AK32" s="455"/>
      <c r="AL32" s="455"/>
      <c r="AM32" s="463"/>
      <c r="AN32" s="445" t="s">
        <v>35</v>
      </c>
      <c r="AO32" s="463"/>
      <c r="AP32" s="315">
        <f>計画!AC55</f>
        <v>0</v>
      </c>
      <c r="AQ32" s="334"/>
      <c r="AR32" s="473" t="s">
        <v>127</v>
      </c>
      <c r="AS32" s="445" t="s">
        <v>77</v>
      </c>
      <c r="AT32" s="463"/>
      <c r="AU32" s="315">
        <f>計画!AG55</f>
        <v>0</v>
      </c>
      <c r="AV32" s="334"/>
      <c r="AW32" s="497" t="s">
        <v>127</v>
      </c>
      <c r="AX32" s="300"/>
      <c r="AY32" s="300"/>
      <c r="AZ32" s="300"/>
      <c r="BA32" s="300"/>
      <c r="BB32" s="300"/>
    </row>
    <row r="33" spans="1:54" ht="14.45" customHeight="1">
      <c r="A33" s="306"/>
      <c r="B33" s="327">
        <f t="shared" si="0"/>
        <v>0</v>
      </c>
      <c r="C33" s="339"/>
      <c r="D33" s="339"/>
      <c r="E33" s="339"/>
      <c r="F33" s="339"/>
      <c r="G33" s="339"/>
      <c r="H33" s="353"/>
      <c r="I33" s="358"/>
      <c r="J33" s="364"/>
      <c r="K33" s="348"/>
      <c r="L33" s="348"/>
      <c r="M33" s="348"/>
      <c r="N33" s="348"/>
      <c r="O33" s="348"/>
      <c r="P33" s="348"/>
      <c r="Q33" s="348"/>
      <c r="R33" s="348"/>
      <c r="S33" s="400"/>
      <c r="T33" s="364"/>
      <c r="U33" s="348"/>
      <c r="V33" s="348"/>
      <c r="W33" s="348"/>
      <c r="X33" s="348"/>
      <c r="Y33" s="411"/>
      <c r="Z33" s="348"/>
      <c r="AA33" s="348"/>
      <c r="AB33" s="348"/>
      <c r="AC33" s="348"/>
      <c r="AD33" s="419"/>
      <c r="AE33" s="425" t="s">
        <v>44</v>
      </c>
      <c r="AF33" s="432"/>
      <c r="AG33" s="432"/>
      <c r="AH33" s="432"/>
      <c r="AI33" s="439"/>
      <c r="AJ33" s="446" t="s">
        <v>126</v>
      </c>
      <c r="AK33" s="446"/>
      <c r="AL33" s="446"/>
      <c r="AM33" s="446"/>
      <c r="AN33" s="446" t="s">
        <v>35</v>
      </c>
      <c r="AO33" s="446"/>
      <c r="AP33" s="312">
        <f>計画!AC56</f>
        <v>0</v>
      </c>
      <c r="AQ33" s="315"/>
      <c r="AR33" s="474" t="s">
        <v>127</v>
      </c>
      <c r="AS33" s="446" t="s">
        <v>77</v>
      </c>
      <c r="AT33" s="446"/>
      <c r="AU33" s="312">
        <f>計画!AG56</f>
        <v>0</v>
      </c>
      <c r="AV33" s="315"/>
      <c r="AW33" s="498" t="s">
        <v>127</v>
      </c>
      <c r="AX33" s="300"/>
      <c r="AY33" s="300"/>
      <c r="AZ33" s="300"/>
      <c r="BA33" s="300"/>
      <c r="BB33" s="300"/>
    </row>
    <row r="34" spans="1:54" ht="14.45" customHeight="1">
      <c r="A34" s="307"/>
      <c r="B34" s="328" t="s">
        <v>128</v>
      </c>
      <c r="C34" s="340"/>
      <c r="D34" s="340"/>
      <c r="E34" s="340"/>
      <c r="F34" s="340"/>
      <c r="G34" s="340"/>
      <c r="H34" s="354"/>
      <c r="I34" s="359"/>
      <c r="J34" s="365">
        <f>SUM(J24:N33)</f>
        <v>0</v>
      </c>
      <c r="K34" s="375"/>
      <c r="L34" s="375"/>
      <c r="M34" s="375"/>
      <c r="N34" s="375"/>
      <c r="O34" s="391">
        <f>SUM(O24:S33)</f>
        <v>0</v>
      </c>
      <c r="P34" s="375"/>
      <c r="Q34" s="375"/>
      <c r="R34" s="375"/>
      <c r="S34" s="401"/>
      <c r="T34" s="365">
        <f>SUM(T24:X33)</f>
        <v>0</v>
      </c>
      <c r="U34" s="375"/>
      <c r="V34" s="375"/>
      <c r="W34" s="375"/>
      <c r="X34" s="409"/>
      <c r="Y34" s="375">
        <f>SUM(Y24:AC33)</f>
        <v>0</v>
      </c>
      <c r="Z34" s="375"/>
      <c r="AA34" s="375"/>
      <c r="AB34" s="375"/>
      <c r="AC34" s="401"/>
      <c r="AD34" s="419"/>
      <c r="AE34" s="426"/>
      <c r="AF34" s="433"/>
      <c r="AG34" s="433"/>
      <c r="AH34" s="433"/>
      <c r="AI34" s="440"/>
      <c r="AJ34" s="447" t="s">
        <v>28</v>
      </c>
      <c r="AK34" s="447"/>
      <c r="AL34" s="447"/>
      <c r="AM34" s="447"/>
      <c r="AN34" s="447" t="s">
        <v>35</v>
      </c>
      <c r="AO34" s="447"/>
      <c r="AP34" s="340">
        <f>計画!AC57</f>
        <v>0</v>
      </c>
      <c r="AQ34" s="354"/>
      <c r="AR34" s="475" t="s">
        <v>127</v>
      </c>
      <c r="AS34" s="447" t="s">
        <v>77</v>
      </c>
      <c r="AT34" s="447"/>
      <c r="AU34" s="340">
        <f>計画!AG57</f>
        <v>0</v>
      </c>
      <c r="AV34" s="354"/>
      <c r="AW34" s="499" t="s">
        <v>127</v>
      </c>
      <c r="AX34" s="300"/>
      <c r="AY34" s="300"/>
      <c r="AZ34" s="300"/>
      <c r="BA34" s="300"/>
      <c r="BB34" s="300"/>
    </row>
    <row r="35" spans="1:54" ht="14.45" customHeight="1">
      <c r="A35" s="308" t="s">
        <v>82</v>
      </c>
      <c r="B35" s="329"/>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441"/>
      <c r="AJ35" s="448" t="s">
        <v>261</v>
      </c>
      <c r="AK35" s="456"/>
      <c r="AL35" s="456"/>
      <c r="AM35" s="456"/>
      <c r="AN35" s="456"/>
      <c r="AO35" s="456"/>
      <c r="AP35" s="456"/>
      <c r="AQ35" s="456"/>
      <c r="AR35" s="456"/>
      <c r="AS35" s="456"/>
      <c r="AT35" s="456"/>
      <c r="AU35" s="456"/>
      <c r="AV35" s="456"/>
      <c r="AW35" s="500"/>
      <c r="AX35" s="300"/>
      <c r="AY35" s="300"/>
      <c r="AZ35" s="300"/>
      <c r="BA35" s="300"/>
      <c r="BB35" s="300"/>
    </row>
    <row r="36" spans="1:54" ht="14.45" customHeight="1">
      <c r="A36" s="309"/>
      <c r="B36" s="330"/>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442"/>
      <c r="AJ36" s="449" t="s">
        <v>286</v>
      </c>
      <c r="AK36" s="457"/>
      <c r="AL36" s="457"/>
      <c r="AM36" s="457"/>
      <c r="AN36" s="457"/>
      <c r="AO36" s="457"/>
      <c r="AP36" s="457"/>
      <c r="AQ36" s="457"/>
      <c r="AR36" s="476"/>
      <c r="AS36" s="483" t="s">
        <v>287</v>
      </c>
      <c r="AT36" s="483"/>
      <c r="AU36" s="483"/>
      <c r="AV36" s="483"/>
      <c r="AW36" s="501"/>
      <c r="AX36" s="300"/>
      <c r="AY36" s="300"/>
      <c r="AZ36" s="300"/>
      <c r="BA36" s="300"/>
      <c r="BB36" s="300"/>
    </row>
    <row r="37" spans="1:54" ht="14.25" customHeight="1">
      <c r="A37" s="309"/>
      <c r="B37" s="330"/>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442"/>
      <c r="AJ37" s="450">
        <f t="shared" ref="AJ37:AJ44" si="5">B24</f>
        <v>0</v>
      </c>
      <c r="AK37" s="458"/>
      <c r="AL37" s="458"/>
      <c r="AM37" s="458"/>
      <c r="AN37" s="458"/>
      <c r="AO37" s="458"/>
      <c r="AP37" s="458"/>
      <c r="AQ37" s="458"/>
      <c r="AR37" s="477"/>
      <c r="AS37" s="484">
        <f t="shared" ref="AS37:AS44" si="6">IF(O12&lt;&gt;0,VLOOKUP(B24,作物一覧,10,FALSE),0)</f>
        <v>0</v>
      </c>
      <c r="AT37" s="486"/>
      <c r="AU37" s="486"/>
      <c r="AV37" s="486"/>
      <c r="AW37" s="502"/>
      <c r="AX37" s="300"/>
      <c r="AY37" s="300"/>
      <c r="AZ37" s="300"/>
      <c r="BA37" s="300"/>
      <c r="BB37" s="300"/>
    </row>
    <row r="38" spans="1:54" ht="14.45" customHeight="1">
      <c r="A38" s="309"/>
      <c r="B38" s="330"/>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442"/>
      <c r="AJ38" s="450">
        <f t="shared" si="5"/>
        <v>0</v>
      </c>
      <c r="AK38" s="458"/>
      <c r="AL38" s="458"/>
      <c r="AM38" s="458"/>
      <c r="AN38" s="458"/>
      <c r="AO38" s="458"/>
      <c r="AP38" s="458"/>
      <c r="AQ38" s="458"/>
      <c r="AR38" s="477"/>
      <c r="AS38" s="484">
        <f t="shared" si="6"/>
        <v>0</v>
      </c>
      <c r="AT38" s="486"/>
      <c r="AU38" s="486"/>
      <c r="AV38" s="486"/>
      <c r="AW38" s="502"/>
      <c r="AX38" s="300"/>
      <c r="AY38" s="300"/>
      <c r="AZ38" s="300"/>
      <c r="BA38" s="300"/>
      <c r="BB38" s="300"/>
    </row>
    <row r="39" spans="1:54" ht="14.45" customHeight="1">
      <c r="A39" s="309"/>
      <c r="B39" s="33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442"/>
      <c r="AJ39" s="450">
        <f t="shared" si="5"/>
        <v>0</v>
      </c>
      <c r="AK39" s="458"/>
      <c r="AL39" s="458"/>
      <c r="AM39" s="458"/>
      <c r="AN39" s="458"/>
      <c r="AO39" s="458"/>
      <c r="AP39" s="458"/>
      <c r="AQ39" s="458"/>
      <c r="AR39" s="477"/>
      <c r="AS39" s="484">
        <f t="shared" si="6"/>
        <v>0</v>
      </c>
      <c r="AT39" s="486"/>
      <c r="AU39" s="486"/>
      <c r="AV39" s="486"/>
      <c r="AW39" s="502"/>
      <c r="AX39" s="300"/>
      <c r="AY39" s="300"/>
      <c r="AZ39" s="300"/>
      <c r="BA39" s="300"/>
      <c r="BB39" s="300"/>
    </row>
    <row r="40" spans="1:54" ht="14.45" customHeight="1">
      <c r="A40" s="309"/>
      <c r="B40" s="330"/>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442"/>
      <c r="AJ40" s="450">
        <f t="shared" si="5"/>
        <v>0</v>
      </c>
      <c r="AK40" s="458"/>
      <c r="AL40" s="458"/>
      <c r="AM40" s="458"/>
      <c r="AN40" s="458"/>
      <c r="AO40" s="458"/>
      <c r="AP40" s="458"/>
      <c r="AQ40" s="458"/>
      <c r="AR40" s="477"/>
      <c r="AS40" s="484">
        <f t="shared" si="6"/>
        <v>0</v>
      </c>
      <c r="AT40" s="486"/>
      <c r="AU40" s="486"/>
      <c r="AV40" s="486"/>
      <c r="AW40" s="502"/>
      <c r="AX40" s="300"/>
      <c r="AY40" s="300"/>
      <c r="AZ40" s="300"/>
      <c r="BA40" s="300"/>
      <c r="BB40" s="300"/>
    </row>
    <row r="41" spans="1:54" ht="14.25" customHeight="1">
      <c r="A41" s="309"/>
      <c r="B41" s="330"/>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442"/>
      <c r="AJ41" s="450">
        <f t="shared" si="5"/>
        <v>0</v>
      </c>
      <c r="AK41" s="458"/>
      <c r="AL41" s="458"/>
      <c r="AM41" s="458"/>
      <c r="AN41" s="458"/>
      <c r="AO41" s="458"/>
      <c r="AP41" s="458"/>
      <c r="AQ41" s="458"/>
      <c r="AR41" s="477"/>
      <c r="AS41" s="484">
        <f t="shared" si="6"/>
        <v>0</v>
      </c>
      <c r="AT41" s="486"/>
      <c r="AU41" s="486"/>
      <c r="AV41" s="486"/>
      <c r="AW41" s="502"/>
      <c r="AX41" s="300"/>
      <c r="AY41" s="300"/>
      <c r="AZ41" s="300"/>
      <c r="BA41" s="300"/>
      <c r="BB41" s="300"/>
    </row>
    <row r="42" spans="1:54" ht="14.25" hidden="1" customHeight="1">
      <c r="A42" s="309"/>
      <c r="B42" s="330"/>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442"/>
      <c r="AJ42" s="450">
        <f t="shared" si="5"/>
        <v>0</v>
      </c>
      <c r="AK42" s="458"/>
      <c r="AL42" s="458"/>
      <c r="AM42" s="458"/>
      <c r="AN42" s="458"/>
      <c r="AO42" s="458"/>
      <c r="AP42" s="458"/>
      <c r="AQ42" s="458"/>
      <c r="AR42" s="477"/>
      <c r="AS42" s="484">
        <f t="shared" si="6"/>
        <v>0</v>
      </c>
      <c r="AT42" s="486"/>
      <c r="AU42" s="486"/>
      <c r="AV42" s="486"/>
      <c r="AW42" s="502"/>
      <c r="AX42" s="300"/>
      <c r="AY42" s="300"/>
      <c r="AZ42" s="300"/>
      <c r="BA42" s="300"/>
      <c r="BB42" s="300"/>
    </row>
    <row r="43" spans="1:54" ht="14.45" customHeight="1">
      <c r="A43" s="309"/>
      <c r="B43" s="330"/>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442"/>
      <c r="AJ43" s="450">
        <f t="shared" si="5"/>
        <v>0</v>
      </c>
      <c r="AK43" s="458"/>
      <c r="AL43" s="458"/>
      <c r="AM43" s="458"/>
      <c r="AN43" s="458"/>
      <c r="AO43" s="458"/>
      <c r="AP43" s="458"/>
      <c r="AQ43" s="458"/>
      <c r="AR43" s="477"/>
      <c r="AS43" s="484">
        <f t="shared" si="6"/>
        <v>0</v>
      </c>
      <c r="AT43" s="486"/>
      <c r="AU43" s="486"/>
      <c r="AV43" s="486"/>
      <c r="AW43" s="502"/>
      <c r="AX43" s="300"/>
      <c r="AY43" s="300"/>
      <c r="AZ43" s="300"/>
      <c r="BA43" s="300"/>
      <c r="BB43" s="300"/>
    </row>
    <row r="44" spans="1:54" ht="14.45" customHeight="1">
      <c r="A44" s="310"/>
      <c r="B44" s="33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443"/>
      <c r="AJ44" s="451">
        <f t="shared" si="5"/>
        <v>0</v>
      </c>
      <c r="AK44" s="459"/>
      <c r="AL44" s="459"/>
      <c r="AM44" s="459"/>
      <c r="AN44" s="459"/>
      <c r="AO44" s="459"/>
      <c r="AP44" s="459"/>
      <c r="AQ44" s="459"/>
      <c r="AR44" s="478"/>
      <c r="AS44" s="485">
        <f t="shared" si="6"/>
        <v>0</v>
      </c>
      <c r="AT44" s="487"/>
      <c r="AU44" s="487"/>
      <c r="AV44" s="487"/>
      <c r="AW44" s="503"/>
      <c r="AX44" s="300"/>
      <c r="AY44" s="300"/>
      <c r="AZ44" s="300"/>
      <c r="BA44" s="300"/>
      <c r="BB44" s="300"/>
    </row>
    <row r="45" spans="1:54" ht="15" customHeight="1">
      <c r="A45" s="311"/>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00"/>
      <c r="AY45" s="300"/>
      <c r="AZ45" s="300"/>
      <c r="BA45" s="300"/>
      <c r="BB45" s="300"/>
    </row>
    <row r="46" spans="1:54" ht="15" customHeight="1">
      <c r="A46" s="300"/>
      <c r="B46" s="300"/>
      <c r="C46" s="300" t="s">
        <v>129</v>
      </c>
      <c r="D46" s="300" t="s">
        <v>130</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row>
    <row r="47" spans="1:54" ht="15" customHeight="1">
      <c r="A47" s="300"/>
      <c r="B47" s="300"/>
      <c r="C47" s="300" t="s">
        <v>129</v>
      </c>
      <c r="D47" s="300" t="s">
        <v>131</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row>
    <row r="48" spans="1:54" ht="15" customHeight="1">
      <c r="A48" s="300"/>
      <c r="B48" s="300"/>
      <c r="C48" s="300" t="s">
        <v>129</v>
      </c>
      <c r="D48" s="300" t="s">
        <v>120</v>
      </c>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row>
    <row r="49" spans="1:54" ht="15" customHeight="1">
      <c r="A49" s="300"/>
      <c r="B49" s="300"/>
      <c r="C49" s="300" t="s">
        <v>129</v>
      </c>
      <c r="D49" s="300" t="s">
        <v>132</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row>
    <row r="50" spans="1:54" ht="15" customHeight="1">
      <c r="A50" s="300"/>
      <c r="B50" s="300" t="s">
        <v>134</v>
      </c>
      <c r="C50" s="300"/>
      <c r="D50" s="300"/>
      <c r="E50" s="300" t="s">
        <v>4</v>
      </c>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row>
    <row r="51" spans="1:54" ht="15" customHeight="1">
      <c r="A51" s="300">
        <v>1</v>
      </c>
      <c r="B51" s="300">
        <v>2</v>
      </c>
      <c r="C51" s="300">
        <v>3</v>
      </c>
      <c r="D51" s="300">
        <v>4</v>
      </c>
      <c r="E51" s="300">
        <v>5</v>
      </c>
      <c r="F51" s="300">
        <v>6</v>
      </c>
      <c r="G51" s="300">
        <v>7</v>
      </c>
      <c r="H51" s="300">
        <v>8</v>
      </c>
      <c r="I51" s="300">
        <v>9</v>
      </c>
      <c r="J51" s="366">
        <v>10</v>
      </c>
      <c r="K51" s="300">
        <v>11</v>
      </c>
      <c r="L51" s="300">
        <v>12</v>
      </c>
      <c r="M51" s="300">
        <v>13</v>
      </c>
      <c r="N51" s="300">
        <v>14</v>
      </c>
      <c r="O51" s="392" t="s">
        <v>135</v>
      </c>
      <c r="P51" s="392"/>
      <c r="Q51" s="392"/>
      <c r="R51" s="392"/>
      <c r="S51" s="300"/>
      <c r="T51" s="300"/>
      <c r="U51" s="312" t="s">
        <v>136</v>
      </c>
      <c r="V51" s="312"/>
      <c r="W51" s="312"/>
      <c r="X51" s="312"/>
      <c r="Y51" s="312"/>
      <c r="Z51" s="312"/>
      <c r="AA51" s="312"/>
      <c r="AB51" s="312"/>
      <c r="AC51" s="312" t="s">
        <v>137</v>
      </c>
      <c r="AD51" s="312"/>
      <c r="AE51" s="312"/>
      <c r="AF51" s="312"/>
      <c r="AG51" s="312"/>
      <c r="AH51" s="312"/>
      <c r="AI51" s="312"/>
      <c r="AJ51" s="312"/>
      <c r="AK51" s="312"/>
      <c r="AL51" s="312"/>
      <c r="AM51" s="312"/>
      <c r="AN51" s="466"/>
      <c r="AO51" s="466"/>
      <c r="AP51" s="466"/>
      <c r="AQ51" s="300"/>
      <c r="AR51" s="300"/>
      <c r="AS51" s="300"/>
      <c r="AT51" s="300"/>
      <c r="AU51" s="300"/>
      <c r="AV51" s="300"/>
      <c r="AW51" s="300"/>
      <c r="AX51" s="300"/>
      <c r="AY51" s="300"/>
      <c r="AZ51" s="300"/>
      <c r="BA51" s="300"/>
      <c r="BB51" s="300"/>
    </row>
    <row r="52" spans="1:54" ht="15" customHeight="1">
      <c r="A52" s="312" t="s">
        <v>138</v>
      </c>
      <c r="B52" s="312"/>
      <c r="C52" s="312"/>
      <c r="D52" s="312"/>
      <c r="E52" s="312"/>
      <c r="F52" s="312" t="s">
        <v>91</v>
      </c>
      <c r="G52" s="312"/>
      <c r="H52" s="312"/>
      <c r="I52" s="312"/>
      <c r="J52" s="312" t="s">
        <v>139</v>
      </c>
      <c r="K52" s="312"/>
      <c r="L52" s="312"/>
      <c r="M52" s="312"/>
      <c r="N52" s="312" t="s">
        <v>140</v>
      </c>
      <c r="O52" s="312"/>
      <c r="P52" s="312"/>
      <c r="Q52" s="312"/>
      <c r="R52" s="312"/>
      <c r="S52" s="312"/>
      <c r="T52" s="312"/>
      <c r="U52" s="312" t="s">
        <v>141</v>
      </c>
      <c r="V52" s="312"/>
      <c r="W52" s="312"/>
      <c r="X52" s="312" t="s">
        <v>142</v>
      </c>
      <c r="Y52" s="312"/>
      <c r="Z52" s="312"/>
      <c r="AA52" s="312" t="s">
        <v>61</v>
      </c>
      <c r="AB52" s="312"/>
      <c r="AC52" s="312" t="s">
        <v>144</v>
      </c>
      <c r="AD52" s="312"/>
      <c r="AE52" s="312"/>
      <c r="AF52" s="312" t="s">
        <v>146</v>
      </c>
      <c r="AG52" s="312"/>
      <c r="AH52" s="312"/>
      <c r="AI52" s="312" t="s">
        <v>142</v>
      </c>
      <c r="AJ52" s="312"/>
      <c r="AK52" s="312"/>
      <c r="AL52" s="312"/>
      <c r="AM52" s="312"/>
      <c r="AN52" s="300"/>
      <c r="AO52" s="300"/>
      <c r="AP52" s="300"/>
      <c r="AQ52" s="300"/>
      <c r="AR52" s="300"/>
      <c r="AS52" s="300"/>
      <c r="AT52" s="300"/>
      <c r="AU52" s="300"/>
      <c r="AV52" s="300"/>
      <c r="AW52" s="300"/>
      <c r="AX52" s="300"/>
      <c r="AY52" s="300"/>
    </row>
    <row r="53" spans="1:54" ht="15" customHeight="1">
      <c r="A53" s="313" t="s">
        <v>147</v>
      </c>
      <c r="B53" s="333"/>
      <c r="C53" s="333"/>
      <c r="D53" s="333"/>
      <c r="E53" s="345"/>
      <c r="F53" s="347">
        <v>346.63079365079363</v>
      </c>
      <c r="G53" s="350"/>
      <c r="H53" s="350"/>
      <c r="I53" s="360"/>
      <c r="J53" s="367">
        <f t="shared" ref="J53:J116" si="7">U53/X53</f>
        <v>323.99746031746031</v>
      </c>
      <c r="K53" s="376"/>
      <c r="L53" s="376"/>
      <c r="M53" s="381"/>
      <c r="N53" s="386">
        <f t="shared" ref="N53:N116" si="8">IF(OR(J53=0,F53=0)," ",J53/F53)</f>
        <v>0.93470478172191818</v>
      </c>
      <c r="O53" s="386"/>
      <c r="P53" s="386"/>
      <c r="Q53" s="386"/>
      <c r="R53" s="312"/>
      <c r="S53" s="312"/>
      <c r="T53" s="312"/>
      <c r="U53" s="404">
        <v>1020592</v>
      </c>
      <c r="V53" s="406"/>
      <c r="W53" s="408"/>
      <c r="X53" s="410">
        <v>3150</v>
      </c>
      <c r="Y53" s="412"/>
      <c r="Z53" s="413"/>
      <c r="AA53" s="312" t="s">
        <v>110</v>
      </c>
      <c r="AB53" s="312"/>
      <c r="AC53" s="415">
        <v>1091887</v>
      </c>
      <c r="AD53" s="420"/>
      <c r="AE53" s="427"/>
      <c r="AF53" s="434"/>
      <c r="AG53" s="435"/>
      <c r="AH53" s="437"/>
      <c r="AI53" s="434">
        <v>3150</v>
      </c>
      <c r="AJ53" s="435"/>
      <c r="AK53" s="437"/>
      <c r="AL53" s="312"/>
      <c r="AM53" s="312"/>
      <c r="AN53" s="300"/>
      <c r="AO53" s="300"/>
      <c r="AP53" s="300"/>
      <c r="AQ53" s="467" t="s">
        <v>147</v>
      </c>
      <c r="AR53" s="479"/>
      <c r="AS53" s="479"/>
      <c r="AT53" s="479"/>
      <c r="AU53" s="488"/>
      <c r="AV53" s="300"/>
      <c r="AW53" s="300"/>
      <c r="AX53" s="300"/>
      <c r="AY53" s="300"/>
    </row>
    <row r="54" spans="1:54" ht="15" customHeight="1">
      <c r="A54" s="313" t="s">
        <v>149</v>
      </c>
      <c r="B54" s="333" t="s">
        <v>116</v>
      </c>
      <c r="C54" s="333" t="s">
        <v>116</v>
      </c>
      <c r="D54" s="333" t="s">
        <v>116</v>
      </c>
      <c r="E54" s="345" t="s">
        <v>116</v>
      </c>
      <c r="F54" s="347"/>
      <c r="G54" s="350"/>
      <c r="H54" s="350"/>
      <c r="I54" s="360"/>
      <c r="J54" s="367">
        <f t="shared" si="7"/>
        <v>442.17763157894734</v>
      </c>
      <c r="K54" s="376"/>
      <c r="L54" s="376"/>
      <c r="M54" s="381"/>
      <c r="N54" s="386" t="str">
        <f t="shared" si="8"/>
        <v xml:space="preserve"> </v>
      </c>
      <c r="O54" s="386"/>
      <c r="P54" s="386"/>
      <c r="Q54" s="386"/>
      <c r="R54" s="312"/>
      <c r="S54" s="312"/>
      <c r="T54" s="312"/>
      <c r="U54" s="404">
        <v>3360550</v>
      </c>
      <c r="V54" s="406">
        <v>757</v>
      </c>
      <c r="W54" s="408">
        <v>757</v>
      </c>
      <c r="X54" s="410">
        <v>7600</v>
      </c>
      <c r="Y54" s="412">
        <v>5500</v>
      </c>
      <c r="Z54" s="413">
        <v>5500</v>
      </c>
      <c r="AA54" s="312" t="s">
        <v>110</v>
      </c>
      <c r="AB54" s="312"/>
      <c r="AC54" s="415"/>
      <c r="AD54" s="420"/>
      <c r="AE54" s="427"/>
      <c r="AF54" s="434"/>
      <c r="AG54" s="435"/>
      <c r="AH54" s="437"/>
      <c r="AI54" s="434"/>
      <c r="AJ54" s="435"/>
      <c r="AK54" s="437"/>
      <c r="AL54" s="312"/>
      <c r="AM54" s="312"/>
      <c r="AN54" s="300"/>
      <c r="AO54" s="300"/>
      <c r="AP54" s="300"/>
      <c r="AQ54" s="467" t="s">
        <v>149</v>
      </c>
      <c r="AR54" s="479"/>
      <c r="AS54" s="479"/>
      <c r="AT54" s="479"/>
      <c r="AU54" s="488"/>
      <c r="AV54" s="300"/>
      <c r="AW54" s="300"/>
      <c r="AX54" s="300"/>
      <c r="AY54" s="300"/>
    </row>
    <row r="55" spans="1:54" ht="15" customHeight="1">
      <c r="A55" s="313" t="s">
        <v>150</v>
      </c>
      <c r="B55" s="333" t="s">
        <v>116</v>
      </c>
      <c r="C55" s="333" t="s">
        <v>116</v>
      </c>
      <c r="D55" s="333" t="s">
        <v>116</v>
      </c>
      <c r="E55" s="345" t="s">
        <v>116</v>
      </c>
      <c r="F55" s="347"/>
      <c r="G55" s="350"/>
      <c r="H55" s="350"/>
      <c r="I55" s="360"/>
      <c r="J55" s="367">
        <f t="shared" si="7"/>
        <v>297.95560606060604</v>
      </c>
      <c r="K55" s="376"/>
      <c r="L55" s="376"/>
      <c r="M55" s="381"/>
      <c r="N55" s="386" t="str">
        <f t="shared" si="8"/>
        <v xml:space="preserve"> </v>
      </c>
      <c r="O55" s="386"/>
      <c r="P55" s="386"/>
      <c r="Q55" s="386"/>
      <c r="R55" s="312"/>
      <c r="S55" s="312"/>
      <c r="T55" s="312"/>
      <c r="U55" s="404">
        <v>1966507</v>
      </c>
      <c r="V55" s="406">
        <v>747</v>
      </c>
      <c r="W55" s="408">
        <v>747</v>
      </c>
      <c r="X55" s="410">
        <v>6600</v>
      </c>
      <c r="Y55" s="412">
        <v>5100</v>
      </c>
      <c r="Z55" s="413">
        <v>5100</v>
      </c>
      <c r="AA55" s="312" t="s">
        <v>110</v>
      </c>
      <c r="AB55" s="312"/>
      <c r="AC55" s="415"/>
      <c r="AD55" s="420"/>
      <c r="AE55" s="427"/>
      <c r="AF55" s="434"/>
      <c r="AG55" s="435"/>
      <c r="AH55" s="437"/>
      <c r="AI55" s="434"/>
      <c r="AJ55" s="435"/>
      <c r="AK55" s="437"/>
      <c r="AL55" s="312"/>
      <c r="AM55" s="312"/>
      <c r="AN55" s="300"/>
      <c r="AO55" s="300"/>
      <c r="AP55" s="300"/>
      <c r="AQ55" s="467" t="s">
        <v>150</v>
      </c>
      <c r="AR55" s="479"/>
      <c r="AS55" s="479"/>
      <c r="AT55" s="479"/>
      <c r="AU55" s="488"/>
      <c r="AV55" s="300"/>
      <c r="AW55" s="300"/>
      <c r="AX55" s="300"/>
      <c r="AY55" s="300"/>
    </row>
    <row r="56" spans="1:54" ht="15" customHeight="1">
      <c r="A56" s="313" t="s">
        <v>152</v>
      </c>
      <c r="B56" s="333" t="s">
        <v>116</v>
      </c>
      <c r="C56" s="333" t="s">
        <v>116</v>
      </c>
      <c r="D56" s="333" t="s">
        <v>116</v>
      </c>
      <c r="E56" s="345" t="s">
        <v>116</v>
      </c>
      <c r="F56" s="347"/>
      <c r="G56" s="350"/>
      <c r="H56" s="350"/>
      <c r="I56" s="360"/>
      <c r="J56" s="367">
        <f t="shared" si="7"/>
        <v>529.44718750000004</v>
      </c>
      <c r="K56" s="376"/>
      <c r="L56" s="376"/>
      <c r="M56" s="381"/>
      <c r="N56" s="386" t="str">
        <f t="shared" si="8"/>
        <v xml:space="preserve"> </v>
      </c>
      <c r="O56" s="386"/>
      <c r="P56" s="386"/>
      <c r="Q56" s="386"/>
      <c r="R56" s="312"/>
      <c r="S56" s="312"/>
      <c r="T56" s="312"/>
      <c r="U56" s="404">
        <v>3388462</v>
      </c>
      <c r="V56" s="406">
        <v>756</v>
      </c>
      <c r="W56" s="408">
        <v>756</v>
      </c>
      <c r="X56" s="410">
        <v>6400</v>
      </c>
      <c r="Y56" s="412">
        <v>5500</v>
      </c>
      <c r="Z56" s="413">
        <v>5500</v>
      </c>
      <c r="AA56" s="312" t="s">
        <v>110</v>
      </c>
      <c r="AB56" s="312"/>
      <c r="AC56" s="415"/>
      <c r="AD56" s="420"/>
      <c r="AE56" s="427"/>
      <c r="AF56" s="434"/>
      <c r="AG56" s="435"/>
      <c r="AH56" s="437"/>
      <c r="AI56" s="434"/>
      <c r="AJ56" s="435"/>
      <c r="AK56" s="437"/>
      <c r="AL56" s="312"/>
      <c r="AM56" s="312"/>
      <c r="AN56" s="300"/>
      <c r="AO56" s="300"/>
      <c r="AP56" s="300"/>
      <c r="AQ56" s="467" t="s">
        <v>152</v>
      </c>
      <c r="AR56" s="479"/>
      <c r="AS56" s="479"/>
      <c r="AT56" s="479"/>
      <c r="AU56" s="488"/>
      <c r="AV56" s="300"/>
      <c r="AW56" s="300"/>
      <c r="AX56" s="300"/>
      <c r="AY56" s="300"/>
    </row>
    <row r="57" spans="1:54" ht="15" customHeight="1">
      <c r="A57" s="313" t="s">
        <v>154</v>
      </c>
      <c r="B57" s="333" t="s">
        <v>116</v>
      </c>
      <c r="C57" s="333" t="s">
        <v>116</v>
      </c>
      <c r="D57" s="333" t="s">
        <v>116</v>
      </c>
      <c r="E57" s="345" t="s">
        <v>116</v>
      </c>
      <c r="F57" s="347"/>
      <c r="G57" s="350">
        <v>233</v>
      </c>
      <c r="H57" s="350">
        <v>233</v>
      </c>
      <c r="I57" s="360">
        <v>233</v>
      </c>
      <c r="J57" s="367">
        <f t="shared" si="7"/>
        <v>395.86196078431374</v>
      </c>
      <c r="K57" s="376"/>
      <c r="L57" s="376"/>
      <c r="M57" s="381"/>
      <c r="N57" s="386" t="str">
        <f t="shared" si="8"/>
        <v xml:space="preserve"> </v>
      </c>
      <c r="O57" s="386"/>
      <c r="P57" s="386"/>
      <c r="Q57" s="386"/>
      <c r="R57" s="312"/>
      <c r="S57" s="312"/>
      <c r="T57" s="312"/>
      <c r="U57" s="404">
        <v>2018896</v>
      </c>
      <c r="V57" s="406">
        <v>727</v>
      </c>
      <c r="W57" s="408">
        <v>727</v>
      </c>
      <c r="X57" s="410">
        <v>5100</v>
      </c>
      <c r="Y57" s="412">
        <v>5500</v>
      </c>
      <c r="Z57" s="413">
        <v>5500</v>
      </c>
      <c r="AA57" s="312" t="s">
        <v>110</v>
      </c>
      <c r="AB57" s="312"/>
      <c r="AC57" s="415"/>
      <c r="AD57" s="420"/>
      <c r="AE57" s="427"/>
      <c r="AF57" s="434"/>
      <c r="AG57" s="435"/>
      <c r="AH57" s="437"/>
      <c r="AI57" s="434"/>
      <c r="AJ57" s="435"/>
      <c r="AK57" s="437"/>
      <c r="AL57" s="312"/>
      <c r="AM57" s="312"/>
      <c r="AN57" s="300"/>
      <c r="AO57" s="300"/>
      <c r="AP57" s="300"/>
      <c r="AQ57" s="467" t="s">
        <v>154</v>
      </c>
      <c r="AR57" s="479"/>
      <c r="AS57" s="479"/>
      <c r="AT57" s="479"/>
      <c r="AU57" s="488"/>
      <c r="AV57" s="300"/>
      <c r="AW57" s="300"/>
      <c r="AX57" s="300"/>
      <c r="AY57" s="300"/>
    </row>
    <row r="58" spans="1:54" ht="15" customHeight="1">
      <c r="A58" s="313" t="s">
        <v>111</v>
      </c>
      <c r="B58" s="333" t="s">
        <v>111</v>
      </c>
      <c r="C58" s="333" t="s">
        <v>111</v>
      </c>
      <c r="D58" s="333" t="s">
        <v>111</v>
      </c>
      <c r="E58" s="345" t="s">
        <v>111</v>
      </c>
      <c r="F58" s="347">
        <v>198.26849999999999</v>
      </c>
      <c r="G58" s="350">
        <v>237</v>
      </c>
      <c r="H58" s="350">
        <v>237</v>
      </c>
      <c r="I58" s="360">
        <v>237</v>
      </c>
      <c r="J58" s="367">
        <f t="shared" si="7"/>
        <v>192.47029702970298</v>
      </c>
      <c r="K58" s="376">
        <v>237</v>
      </c>
      <c r="L58" s="376">
        <v>237</v>
      </c>
      <c r="M58" s="381">
        <v>237</v>
      </c>
      <c r="N58" s="386">
        <f t="shared" si="8"/>
        <v>0.97075580351746737</v>
      </c>
      <c r="O58" s="386"/>
      <c r="P58" s="386"/>
      <c r="Q58" s="386"/>
      <c r="R58" s="312"/>
      <c r="S58" s="312"/>
      <c r="T58" s="312"/>
      <c r="U58" s="404">
        <v>388790</v>
      </c>
      <c r="V58" s="406">
        <v>624</v>
      </c>
      <c r="W58" s="408">
        <v>624</v>
      </c>
      <c r="X58" s="410">
        <v>2020</v>
      </c>
      <c r="Y58" s="412">
        <v>2000</v>
      </c>
      <c r="Z58" s="413">
        <v>2000</v>
      </c>
      <c r="AA58" s="312" t="s">
        <v>110</v>
      </c>
      <c r="AB58" s="312"/>
      <c r="AC58" s="415">
        <v>396537</v>
      </c>
      <c r="AD58" s="420">
        <v>624</v>
      </c>
      <c r="AE58" s="427">
        <v>624</v>
      </c>
      <c r="AF58" s="434"/>
      <c r="AG58" s="435"/>
      <c r="AH58" s="437"/>
      <c r="AI58" s="434">
        <v>2000</v>
      </c>
      <c r="AJ58" s="435">
        <v>2000</v>
      </c>
      <c r="AK58" s="437">
        <v>2000</v>
      </c>
      <c r="AL58" s="312"/>
      <c r="AM58" s="312"/>
      <c r="AN58" s="300"/>
      <c r="AO58" s="300"/>
      <c r="AP58" s="300"/>
      <c r="AQ58" s="467" t="s">
        <v>111</v>
      </c>
      <c r="AR58" s="479"/>
      <c r="AS58" s="479"/>
      <c r="AT58" s="479"/>
      <c r="AU58" s="488"/>
      <c r="AV58" s="300"/>
      <c r="AW58" s="300"/>
      <c r="AX58" s="300"/>
      <c r="AY58" s="300"/>
    </row>
    <row r="59" spans="1:54" ht="15" customHeight="1">
      <c r="A59" s="313" t="s">
        <v>157</v>
      </c>
      <c r="B59" s="333" t="s">
        <v>157</v>
      </c>
      <c r="C59" s="333" t="s">
        <v>157</v>
      </c>
      <c r="D59" s="333" t="s">
        <v>157</v>
      </c>
      <c r="E59" s="345" t="s">
        <v>157</v>
      </c>
      <c r="F59" s="347">
        <v>326.43615384615384</v>
      </c>
      <c r="G59" s="350">
        <v>237</v>
      </c>
      <c r="H59" s="350">
        <v>237</v>
      </c>
      <c r="I59" s="360">
        <v>237</v>
      </c>
      <c r="J59" s="367">
        <f t="shared" si="7"/>
        <v>385.34529147982062</v>
      </c>
      <c r="K59" s="376">
        <v>237</v>
      </c>
      <c r="L59" s="376">
        <v>237</v>
      </c>
      <c r="M59" s="381">
        <v>237</v>
      </c>
      <c r="N59" s="386">
        <f t="shared" si="8"/>
        <v>1.1804614376795717</v>
      </c>
      <c r="O59" s="386"/>
      <c r="P59" s="386"/>
      <c r="Q59" s="386"/>
      <c r="R59" s="312"/>
      <c r="S59" s="312"/>
      <c r="T59" s="312"/>
      <c r="U59" s="404">
        <v>429660</v>
      </c>
      <c r="V59" s="406">
        <v>490</v>
      </c>
      <c r="W59" s="408">
        <v>490</v>
      </c>
      <c r="X59" s="410">
        <v>1115</v>
      </c>
      <c r="Y59" s="412">
        <v>1300</v>
      </c>
      <c r="Z59" s="413">
        <v>1300</v>
      </c>
      <c r="AA59" s="312" t="s">
        <v>110</v>
      </c>
      <c r="AB59" s="312"/>
      <c r="AC59" s="415">
        <v>424367</v>
      </c>
      <c r="AD59" s="420">
        <v>490</v>
      </c>
      <c r="AE59" s="427">
        <v>490</v>
      </c>
      <c r="AF59" s="434"/>
      <c r="AG59" s="435"/>
      <c r="AH59" s="437"/>
      <c r="AI59" s="434">
        <v>1300</v>
      </c>
      <c r="AJ59" s="435">
        <v>1300</v>
      </c>
      <c r="AK59" s="437">
        <v>1300</v>
      </c>
      <c r="AL59" s="315"/>
      <c r="AM59" s="346"/>
      <c r="AN59" s="300"/>
      <c r="AO59" s="300"/>
      <c r="AP59" s="300"/>
      <c r="AQ59" s="467" t="s">
        <v>157</v>
      </c>
      <c r="AR59" s="479"/>
      <c r="AS59" s="479"/>
      <c r="AT59" s="479"/>
      <c r="AU59" s="488"/>
      <c r="AV59" s="300"/>
      <c r="AW59" s="300"/>
      <c r="AX59" s="300"/>
      <c r="AY59" s="300"/>
    </row>
    <row r="60" spans="1:54" ht="15" customHeight="1">
      <c r="A60" s="313" t="s">
        <v>159</v>
      </c>
      <c r="B60" s="333" t="s">
        <v>159</v>
      </c>
      <c r="C60" s="333" t="s">
        <v>159</v>
      </c>
      <c r="D60" s="333" t="s">
        <v>159</v>
      </c>
      <c r="E60" s="345" t="s">
        <v>159</v>
      </c>
      <c r="F60" s="347">
        <v>289.6145484949833</v>
      </c>
      <c r="G60" s="350">
        <v>237</v>
      </c>
      <c r="H60" s="350">
        <v>237</v>
      </c>
      <c r="I60" s="360">
        <v>237</v>
      </c>
      <c r="J60" s="367">
        <f t="shared" si="7"/>
        <v>235.10249999999999</v>
      </c>
      <c r="K60" s="376">
        <v>237</v>
      </c>
      <c r="L60" s="376">
        <v>237</v>
      </c>
      <c r="M60" s="381">
        <v>237</v>
      </c>
      <c r="N60" s="386">
        <f t="shared" si="8"/>
        <v>0.81177724400151274</v>
      </c>
      <c r="O60" s="386"/>
      <c r="P60" s="386"/>
      <c r="Q60" s="386"/>
      <c r="R60" s="312"/>
      <c r="S60" s="312"/>
      <c r="T60" s="312"/>
      <c r="U60" s="404">
        <v>282123</v>
      </c>
      <c r="V60" s="406">
        <v>537</v>
      </c>
      <c r="W60" s="408">
        <v>537</v>
      </c>
      <c r="X60" s="410">
        <v>1200</v>
      </c>
      <c r="Y60" s="412">
        <v>1196</v>
      </c>
      <c r="Z60" s="413">
        <v>1196</v>
      </c>
      <c r="AA60" s="312" t="s">
        <v>110</v>
      </c>
      <c r="AB60" s="312"/>
      <c r="AC60" s="415">
        <v>346379</v>
      </c>
      <c r="AD60" s="420">
        <v>537</v>
      </c>
      <c r="AE60" s="427">
        <v>537</v>
      </c>
      <c r="AF60" s="434"/>
      <c r="AG60" s="435"/>
      <c r="AH60" s="437"/>
      <c r="AI60" s="434">
        <v>1196</v>
      </c>
      <c r="AJ60" s="435">
        <v>1196</v>
      </c>
      <c r="AK60" s="437">
        <v>1196</v>
      </c>
      <c r="AL60" s="312"/>
      <c r="AM60" s="312"/>
      <c r="AN60" s="300"/>
      <c r="AO60" s="300"/>
      <c r="AP60" s="300"/>
      <c r="AQ60" s="467" t="s">
        <v>159</v>
      </c>
      <c r="AR60" s="479"/>
      <c r="AS60" s="479"/>
      <c r="AT60" s="479"/>
      <c r="AU60" s="488"/>
      <c r="AV60" s="300"/>
      <c r="AW60" s="300"/>
      <c r="AX60" s="300"/>
      <c r="AY60" s="300"/>
    </row>
    <row r="61" spans="1:54" ht="15" customHeight="1">
      <c r="A61" s="313" t="s">
        <v>151</v>
      </c>
      <c r="B61" s="333" t="s">
        <v>151</v>
      </c>
      <c r="C61" s="333" t="s">
        <v>151</v>
      </c>
      <c r="D61" s="333" t="s">
        <v>151</v>
      </c>
      <c r="E61" s="345" t="s">
        <v>151</v>
      </c>
      <c r="F61" s="347">
        <v>506.74888888888887</v>
      </c>
      <c r="G61" s="350">
        <v>237</v>
      </c>
      <c r="H61" s="350">
        <v>237</v>
      </c>
      <c r="I61" s="360">
        <v>237</v>
      </c>
      <c r="J61" s="367">
        <f t="shared" si="7"/>
        <v>544.55444444444447</v>
      </c>
      <c r="K61" s="376">
        <v>237</v>
      </c>
      <c r="L61" s="376">
        <v>237</v>
      </c>
      <c r="M61" s="381">
        <v>237</v>
      </c>
      <c r="N61" s="386">
        <f t="shared" si="8"/>
        <v>1.0746041212610236</v>
      </c>
      <c r="O61" s="386"/>
      <c r="P61" s="386"/>
      <c r="Q61" s="386"/>
      <c r="R61" s="312"/>
      <c r="S61" s="312"/>
      <c r="T61" s="312"/>
      <c r="U61" s="404">
        <v>490099</v>
      </c>
      <c r="V61" s="406">
        <v>584</v>
      </c>
      <c r="W61" s="408">
        <v>584</v>
      </c>
      <c r="X61" s="410">
        <v>900</v>
      </c>
      <c r="Y61" s="412">
        <v>900</v>
      </c>
      <c r="Z61" s="413">
        <v>900</v>
      </c>
      <c r="AA61" s="312" t="s">
        <v>110</v>
      </c>
      <c r="AB61" s="312"/>
      <c r="AC61" s="415">
        <v>456074</v>
      </c>
      <c r="AD61" s="420">
        <v>584</v>
      </c>
      <c r="AE61" s="427">
        <v>584</v>
      </c>
      <c r="AF61" s="434"/>
      <c r="AG61" s="435"/>
      <c r="AH61" s="437"/>
      <c r="AI61" s="434">
        <v>900</v>
      </c>
      <c r="AJ61" s="435">
        <v>900</v>
      </c>
      <c r="AK61" s="437">
        <v>900</v>
      </c>
      <c r="AL61" s="312"/>
      <c r="AM61" s="312"/>
      <c r="AN61" s="300"/>
      <c r="AO61" s="300"/>
      <c r="AP61" s="300"/>
      <c r="AQ61" s="467" t="s">
        <v>151</v>
      </c>
      <c r="AR61" s="479"/>
      <c r="AS61" s="479"/>
      <c r="AT61" s="479"/>
      <c r="AU61" s="488"/>
      <c r="AV61" s="300"/>
      <c r="AW61" s="300"/>
      <c r="AX61" s="300"/>
      <c r="AY61" s="300"/>
    </row>
    <row r="62" spans="1:54" ht="15" customHeight="1">
      <c r="A62" s="313" t="s">
        <v>30</v>
      </c>
      <c r="B62" s="333" t="s">
        <v>30</v>
      </c>
      <c r="C62" s="333" t="s">
        <v>30</v>
      </c>
      <c r="D62" s="333" t="s">
        <v>30</v>
      </c>
      <c r="E62" s="345" t="s">
        <v>30</v>
      </c>
      <c r="F62" s="347">
        <v>365.97888888888889</v>
      </c>
      <c r="G62" s="350">
        <v>237</v>
      </c>
      <c r="H62" s="350">
        <v>237</v>
      </c>
      <c r="I62" s="360">
        <v>237</v>
      </c>
      <c r="J62" s="367">
        <f t="shared" si="7"/>
        <v>705.33222222222219</v>
      </c>
      <c r="K62" s="376">
        <v>237</v>
      </c>
      <c r="L62" s="376">
        <v>237</v>
      </c>
      <c r="M62" s="381">
        <v>237</v>
      </c>
      <c r="N62" s="386">
        <f t="shared" si="8"/>
        <v>1.9272483840901569</v>
      </c>
      <c r="O62" s="386"/>
      <c r="P62" s="386"/>
      <c r="Q62" s="386"/>
      <c r="R62" s="312"/>
      <c r="S62" s="312"/>
      <c r="T62" s="312"/>
      <c r="U62" s="404">
        <v>634799</v>
      </c>
      <c r="V62" s="406">
        <v>606</v>
      </c>
      <c r="W62" s="408">
        <v>606</v>
      </c>
      <c r="X62" s="410">
        <v>900</v>
      </c>
      <c r="Y62" s="412">
        <v>900</v>
      </c>
      <c r="Z62" s="413">
        <v>900</v>
      </c>
      <c r="AA62" s="312" t="s">
        <v>110</v>
      </c>
      <c r="AB62" s="312"/>
      <c r="AC62" s="415">
        <v>329381</v>
      </c>
      <c r="AD62" s="420">
        <v>606</v>
      </c>
      <c r="AE62" s="427">
        <v>606</v>
      </c>
      <c r="AF62" s="434"/>
      <c r="AG62" s="435"/>
      <c r="AH62" s="437"/>
      <c r="AI62" s="434">
        <v>900</v>
      </c>
      <c r="AJ62" s="435">
        <v>900</v>
      </c>
      <c r="AK62" s="437">
        <v>900</v>
      </c>
      <c r="AL62" s="312"/>
      <c r="AM62" s="312"/>
      <c r="AN62" s="300"/>
      <c r="AO62" s="300"/>
      <c r="AP62" s="300"/>
      <c r="AQ62" s="467" t="s">
        <v>30</v>
      </c>
      <c r="AR62" s="479"/>
      <c r="AS62" s="479"/>
      <c r="AT62" s="479"/>
      <c r="AU62" s="488"/>
      <c r="AV62" s="300"/>
      <c r="AW62" s="300"/>
      <c r="AX62" s="300"/>
      <c r="AY62" s="300"/>
    </row>
    <row r="63" spans="1:54" ht="15" customHeight="1">
      <c r="A63" s="313" t="s">
        <v>161</v>
      </c>
      <c r="B63" s="333" t="s">
        <v>162</v>
      </c>
      <c r="C63" s="333" t="s">
        <v>162</v>
      </c>
      <c r="D63" s="333" t="s">
        <v>162</v>
      </c>
      <c r="E63" s="345" t="s">
        <v>162</v>
      </c>
      <c r="F63" s="347">
        <v>321.83249999999998</v>
      </c>
      <c r="G63" s="350"/>
      <c r="H63" s="350"/>
      <c r="I63" s="360"/>
      <c r="J63" s="368">
        <f t="shared" si="7"/>
        <v>238.20375000000001</v>
      </c>
      <c r="K63" s="377"/>
      <c r="L63" s="377"/>
      <c r="M63" s="382"/>
      <c r="N63" s="386">
        <f t="shared" si="8"/>
        <v>0.7401482137447275</v>
      </c>
      <c r="O63" s="386"/>
      <c r="P63" s="386"/>
      <c r="Q63" s="386"/>
      <c r="R63" s="315"/>
      <c r="S63" s="334"/>
      <c r="T63" s="346"/>
      <c r="U63" s="404">
        <v>381126</v>
      </c>
      <c r="V63" s="406"/>
      <c r="W63" s="408"/>
      <c r="X63" s="410">
        <v>1600</v>
      </c>
      <c r="Y63" s="412"/>
      <c r="Z63" s="413"/>
      <c r="AA63" s="312" t="s">
        <v>110</v>
      </c>
      <c r="AB63" s="312"/>
      <c r="AC63" s="415">
        <v>514932</v>
      </c>
      <c r="AD63" s="420"/>
      <c r="AE63" s="427"/>
      <c r="AF63" s="434"/>
      <c r="AG63" s="435"/>
      <c r="AH63" s="437"/>
      <c r="AI63" s="434">
        <v>1600</v>
      </c>
      <c r="AJ63" s="435"/>
      <c r="AK63" s="437"/>
      <c r="AL63" s="312"/>
      <c r="AM63" s="312"/>
      <c r="AN63" s="300"/>
      <c r="AO63" s="300"/>
      <c r="AP63" s="300"/>
      <c r="AQ63" s="467" t="s">
        <v>161</v>
      </c>
      <c r="AR63" s="479"/>
      <c r="AS63" s="479"/>
      <c r="AT63" s="479"/>
      <c r="AU63" s="488"/>
      <c r="AV63" s="300"/>
      <c r="AW63" s="300"/>
      <c r="AX63" s="300"/>
      <c r="AY63" s="300"/>
    </row>
    <row r="64" spans="1:54" ht="15" customHeight="1">
      <c r="A64" s="313" t="s">
        <v>164</v>
      </c>
      <c r="B64" s="333"/>
      <c r="C64" s="333"/>
      <c r="D64" s="333"/>
      <c r="E64" s="345"/>
      <c r="F64" s="348">
        <v>121.2955</v>
      </c>
      <c r="G64" s="348"/>
      <c r="H64" s="348"/>
      <c r="I64" s="348"/>
      <c r="J64" s="369">
        <f t="shared" si="7"/>
        <v>194.13650000000001</v>
      </c>
      <c r="K64" s="369"/>
      <c r="L64" s="369"/>
      <c r="M64" s="369"/>
      <c r="N64" s="386">
        <f t="shared" si="8"/>
        <v>1.6005251637529834</v>
      </c>
      <c r="O64" s="386"/>
      <c r="P64" s="386"/>
      <c r="Q64" s="386"/>
      <c r="R64" s="312"/>
      <c r="S64" s="312"/>
      <c r="T64" s="312"/>
      <c r="U64" s="405">
        <v>388273</v>
      </c>
      <c r="V64" s="405"/>
      <c r="W64" s="405"/>
      <c r="X64" s="405">
        <v>2000</v>
      </c>
      <c r="Y64" s="405"/>
      <c r="Z64" s="405"/>
      <c r="AA64" s="312" t="s">
        <v>110</v>
      </c>
      <c r="AB64" s="312"/>
      <c r="AC64" s="416">
        <v>242591</v>
      </c>
      <c r="AD64" s="416"/>
      <c r="AE64" s="416"/>
      <c r="AF64" s="312"/>
      <c r="AG64" s="312"/>
      <c r="AH64" s="312"/>
      <c r="AI64" s="444">
        <v>2000</v>
      </c>
      <c r="AJ64" s="444"/>
      <c r="AK64" s="444"/>
      <c r="AL64" s="312"/>
      <c r="AM64" s="312"/>
      <c r="AN64" s="300"/>
      <c r="AO64" s="300"/>
      <c r="AP64" s="300"/>
      <c r="AQ64" s="467" t="s">
        <v>164</v>
      </c>
      <c r="AR64" s="479"/>
      <c r="AS64" s="479"/>
      <c r="AT64" s="479"/>
      <c r="AU64" s="488"/>
      <c r="AV64" s="300"/>
      <c r="AW64" s="300"/>
      <c r="AX64" s="300"/>
      <c r="AY64" s="300"/>
    </row>
    <row r="65" spans="1:51" ht="15" customHeight="1">
      <c r="A65" s="313" t="s">
        <v>165</v>
      </c>
      <c r="B65" s="333" t="s">
        <v>165</v>
      </c>
      <c r="C65" s="333" t="s">
        <v>165</v>
      </c>
      <c r="D65" s="333" t="s">
        <v>165</v>
      </c>
      <c r="E65" s="345" t="s">
        <v>165</v>
      </c>
      <c r="F65" s="347">
        <v>8.8022500000000008</v>
      </c>
      <c r="G65" s="350">
        <v>442</v>
      </c>
      <c r="H65" s="350">
        <v>442</v>
      </c>
      <c r="I65" s="360">
        <v>442</v>
      </c>
      <c r="J65" s="367">
        <f t="shared" si="7"/>
        <v>8.5410666666666675</v>
      </c>
      <c r="K65" s="376">
        <v>442</v>
      </c>
      <c r="L65" s="376">
        <v>442</v>
      </c>
      <c r="M65" s="381">
        <v>442</v>
      </c>
      <c r="N65" s="386">
        <f t="shared" si="8"/>
        <v>0.97032766243479418</v>
      </c>
      <c r="O65" s="386"/>
      <c r="P65" s="386"/>
      <c r="Q65" s="386"/>
      <c r="R65" s="312"/>
      <c r="S65" s="312"/>
      <c r="T65" s="312"/>
      <c r="U65" s="404">
        <v>1153044</v>
      </c>
      <c r="V65" s="406">
        <v>43</v>
      </c>
      <c r="W65" s="408">
        <v>43</v>
      </c>
      <c r="X65" s="410">
        <v>135000</v>
      </c>
      <c r="Y65" s="412">
        <v>123000</v>
      </c>
      <c r="Z65" s="413">
        <v>123000</v>
      </c>
      <c r="AA65" s="312" t="s">
        <v>167</v>
      </c>
      <c r="AB65" s="312"/>
      <c r="AC65" s="415">
        <v>1056270</v>
      </c>
      <c r="AD65" s="420">
        <v>43</v>
      </c>
      <c r="AE65" s="427">
        <v>43</v>
      </c>
      <c r="AF65" s="434"/>
      <c r="AG65" s="435"/>
      <c r="AH65" s="437"/>
      <c r="AI65" s="434">
        <v>120000</v>
      </c>
      <c r="AJ65" s="435">
        <v>123000</v>
      </c>
      <c r="AK65" s="437">
        <v>123000</v>
      </c>
      <c r="AL65" s="315"/>
      <c r="AM65" s="346"/>
      <c r="AN65" s="300"/>
      <c r="AO65" s="300"/>
      <c r="AP65" s="317"/>
      <c r="AQ65" s="467" t="s">
        <v>165</v>
      </c>
      <c r="AR65" s="479"/>
      <c r="AS65" s="479"/>
      <c r="AT65" s="479"/>
      <c r="AU65" s="488"/>
      <c r="AV65" s="317"/>
      <c r="AW65" s="317"/>
      <c r="AX65" s="317"/>
      <c r="AY65" s="317"/>
    </row>
    <row r="66" spans="1:51" ht="15" customHeight="1">
      <c r="A66" s="313" t="s">
        <v>168</v>
      </c>
      <c r="B66" s="333" t="s">
        <v>168</v>
      </c>
      <c r="C66" s="333" t="s">
        <v>168</v>
      </c>
      <c r="D66" s="333" t="s">
        <v>168</v>
      </c>
      <c r="E66" s="345" t="s">
        <v>168</v>
      </c>
      <c r="F66" s="347">
        <v>8.0177499999999995</v>
      </c>
      <c r="G66" s="350">
        <v>442</v>
      </c>
      <c r="H66" s="350">
        <v>442</v>
      </c>
      <c r="I66" s="360">
        <v>442</v>
      </c>
      <c r="J66" s="367">
        <f t="shared" si="7"/>
        <v>15.278443749999999</v>
      </c>
      <c r="K66" s="376">
        <v>442</v>
      </c>
      <c r="L66" s="376">
        <v>442</v>
      </c>
      <c r="M66" s="381">
        <v>442</v>
      </c>
      <c r="N66" s="386">
        <f t="shared" si="8"/>
        <v>1.9055774687412304</v>
      </c>
      <c r="O66" s="386"/>
      <c r="P66" s="386"/>
      <c r="Q66" s="386"/>
      <c r="R66" s="312"/>
      <c r="S66" s="312"/>
      <c r="T66" s="312"/>
      <c r="U66" s="404">
        <v>2444551</v>
      </c>
      <c r="V66" s="406">
        <v>23</v>
      </c>
      <c r="W66" s="408">
        <v>23</v>
      </c>
      <c r="X66" s="410">
        <v>160000</v>
      </c>
      <c r="Y66" s="412">
        <v>180000</v>
      </c>
      <c r="Z66" s="413">
        <v>180000</v>
      </c>
      <c r="AA66" s="312" t="s">
        <v>167</v>
      </c>
      <c r="AB66" s="312"/>
      <c r="AC66" s="415">
        <v>1282840</v>
      </c>
      <c r="AD66" s="420">
        <v>23</v>
      </c>
      <c r="AE66" s="427">
        <v>23</v>
      </c>
      <c r="AF66" s="434"/>
      <c r="AG66" s="435"/>
      <c r="AH66" s="437"/>
      <c r="AI66" s="434">
        <v>160000</v>
      </c>
      <c r="AJ66" s="435">
        <v>180000</v>
      </c>
      <c r="AK66" s="437">
        <v>180000</v>
      </c>
      <c r="AL66" s="315"/>
      <c r="AM66" s="346"/>
      <c r="AN66" s="300"/>
      <c r="AO66" s="300"/>
      <c r="AP66" s="300"/>
      <c r="AQ66" s="467" t="s">
        <v>168</v>
      </c>
      <c r="AR66" s="479"/>
      <c r="AS66" s="479"/>
      <c r="AT66" s="479"/>
      <c r="AU66" s="488"/>
      <c r="AV66" s="300"/>
      <c r="AW66" s="300"/>
      <c r="AX66" s="300"/>
      <c r="AY66" s="300"/>
    </row>
    <row r="67" spans="1:51" ht="15" customHeight="1">
      <c r="A67" s="313" t="s">
        <v>169</v>
      </c>
      <c r="B67" s="333" t="s">
        <v>170</v>
      </c>
      <c r="C67" s="333" t="s">
        <v>170</v>
      </c>
      <c r="D67" s="333" t="s">
        <v>170</v>
      </c>
      <c r="E67" s="345" t="s">
        <v>170</v>
      </c>
      <c r="F67" s="347">
        <v>43.135517241379311</v>
      </c>
      <c r="G67" s="350">
        <v>5</v>
      </c>
      <c r="H67" s="350">
        <v>5</v>
      </c>
      <c r="I67" s="360">
        <v>5</v>
      </c>
      <c r="J67" s="367">
        <f t="shared" si="7"/>
        <v>79.680689655172415</v>
      </c>
      <c r="K67" s="376">
        <v>5</v>
      </c>
      <c r="L67" s="376">
        <v>5</v>
      </c>
      <c r="M67" s="381">
        <v>5</v>
      </c>
      <c r="N67" s="386">
        <f t="shared" si="8"/>
        <v>1.8472176700534801</v>
      </c>
      <c r="O67" s="386"/>
      <c r="P67" s="386"/>
      <c r="Q67" s="386"/>
      <c r="R67" s="312"/>
      <c r="S67" s="312"/>
      <c r="T67" s="312"/>
      <c r="U67" s="404">
        <v>231074</v>
      </c>
      <c r="V67" s="406">
        <v>125</v>
      </c>
      <c r="W67" s="408">
        <v>125</v>
      </c>
      <c r="X67" s="410">
        <v>2900</v>
      </c>
      <c r="Y67" s="412">
        <v>2900</v>
      </c>
      <c r="Z67" s="413">
        <v>2900</v>
      </c>
      <c r="AA67" s="312" t="s">
        <v>110</v>
      </c>
      <c r="AB67" s="312"/>
      <c r="AC67" s="415">
        <v>125093</v>
      </c>
      <c r="AD67" s="420">
        <v>125</v>
      </c>
      <c r="AE67" s="427">
        <v>125</v>
      </c>
      <c r="AF67" s="434"/>
      <c r="AG67" s="435"/>
      <c r="AH67" s="437"/>
      <c r="AI67" s="434">
        <v>2900</v>
      </c>
      <c r="AJ67" s="435">
        <v>2900</v>
      </c>
      <c r="AK67" s="437">
        <v>2900</v>
      </c>
      <c r="AL67" s="315"/>
      <c r="AM67" s="346"/>
      <c r="AN67" s="300"/>
      <c r="AO67" s="300"/>
      <c r="AP67" s="300"/>
      <c r="AQ67" s="467" t="s">
        <v>169</v>
      </c>
      <c r="AR67" s="479"/>
      <c r="AS67" s="479"/>
      <c r="AT67" s="479"/>
      <c r="AU67" s="488"/>
      <c r="AV67" s="300"/>
      <c r="AW67" s="300"/>
      <c r="AX67" s="300"/>
      <c r="AY67" s="300"/>
    </row>
    <row r="68" spans="1:51" ht="15" customHeight="1">
      <c r="A68" s="313" t="s">
        <v>172</v>
      </c>
      <c r="B68" s="333" t="s">
        <v>172</v>
      </c>
      <c r="C68" s="333" t="s">
        <v>172</v>
      </c>
      <c r="D68" s="333" t="s">
        <v>172</v>
      </c>
      <c r="E68" s="345" t="s">
        <v>172</v>
      </c>
      <c r="F68" s="347">
        <v>16.223157894736843</v>
      </c>
      <c r="G68" s="350">
        <v>17</v>
      </c>
      <c r="H68" s="350">
        <v>17</v>
      </c>
      <c r="I68" s="360">
        <v>17</v>
      </c>
      <c r="J68" s="367">
        <f t="shared" si="7"/>
        <v>99.487894736842108</v>
      </c>
      <c r="K68" s="376">
        <v>17</v>
      </c>
      <c r="L68" s="376">
        <v>17</v>
      </c>
      <c r="M68" s="381">
        <v>17</v>
      </c>
      <c r="N68" s="386">
        <f t="shared" si="8"/>
        <v>6.1324617181417072</v>
      </c>
      <c r="O68" s="386"/>
      <c r="P68" s="386"/>
      <c r="Q68" s="386"/>
      <c r="R68" s="312"/>
      <c r="S68" s="312"/>
      <c r="T68" s="312"/>
      <c r="U68" s="404">
        <v>189027</v>
      </c>
      <c r="V68" s="406">
        <v>115</v>
      </c>
      <c r="W68" s="408">
        <v>115</v>
      </c>
      <c r="X68" s="410">
        <v>1900</v>
      </c>
      <c r="Y68" s="412">
        <v>1900</v>
      </c>
      <c r="Z68" s="413">
        <v>1900</v>
      </c>
      <c r="AA68" s="312" t="s">
        <v>110</v>
      </c>
      <c r="AB68" s="312"/>
      <c r="AC68" s="415">
        <v>30824</v>
      </c>
      <c r="AD68" s="420">
        <v>115</v>
      </c>
      <c r="AE68" s="427">
        <v>115</v>
      </c>
      <c r="AF68" s="434"/>
      <c r="AG68" s="435"/>
      <c r="AH68" s="437"/>
      <c r="AI68" s="434">
        <v>1900</v>
      </c>
      <c r="AJ68" s="435">
        <v>1900</v>
      </c>
      <c r="AK68" s="437">
        <v>1900</v>
      </c>
      <c r="AL68" s="315"/>
      <c r="AM68" s="346"/>
      <c r="AN68" s="300"/>
      <c r="AO68" s="300"/>
      <c r="AP68" s="300"/>
      <c r="AQ68" s="467" t="s">
        <v>172</v>
      </c>
      <c r="AR68" s="479"/>
      <c r="AS68" s="479"/>
      <c r="AT68" s="479"/>
      <c r="AU68" s="488"/>
      <c r="AV68" s="300"/>
      <c r="AW68" s="300"/>
      <c r="AX68" s="300"/>
      <c r="AY68" s="300"/>
    </row>
    <row r="69" spans="1:51" ht="15" customHeight="1">
      <c r="A69" s="313" t="s">
        <v>174</v>
      </c>
      <c r="B69" s="333" t="s">
        <v>174</v>
      </c>
      <c r="C69" s="333" t="s">
        <v>174</v>
      </c>
      <c r="D69" s="333" t="s">
        <v>174</v>
      </c>
      <c r="E69" s="345" t="s">
        <v>174</v>
      </c>
      <c r="F69" s="347">
        <v>174.34266666666667</v>
      </c>
      <c r="G69" s="350">
        <v>109</v>
      </c>
      <c r="H69" s="350">
        <v>109</v>
      </c>
      <c r="I69" s="360">
        <v>109</v>
      </c>
      <c r="J69" s="367">
        <f t="shared" si="7"/>
        <v>220.72933333333333</v>
      </c>
      <c r="K69" s="376">
        <v>109</v>
      </c>
      <c r="L69" s="376">
        <v>109</v>
      </c>
      <c r="M69" s="381">
        <v>109</v>
      </c>
      <c r="N69" s="386">
        <f t="shared" si="8"/>
        <v>1.2660660614728083</v>
      </c>
      <c r="O69" s="386"/>
      <c r="P69" s="386"/>
      <c r="Q69" s="386"/>
      <c r="R69" s="312"/>
      <c r="S69" s="312"/>
      <c r="T69" s="312"/>
      <c r="U69" s="404">
        <v>496641</v>
      </c>
      <c r="V69" s="406">
        <v>209</v>
      </c>
      <c r="W69" s="408">
        <v>209</v>
      </c>
      <c r="X69" s="410">
        <v>2250</v>
      </c>
      <c r="Y69" s="412">
        <v>2250</v>
      </c>
      <c r="Z69" s="413">
        <v>2250</v>
      </c>
      <c r="AA69" s="312" t="s">
        <v>110</v>
      </c>
      <c r="AB69" s="312"/>
      <c r="AC69" s="415">
        <v>392271</v>
      </c>
      <c r="AD69" s="420">
        <v>209</v>
      </c>
      <c r="AE69" s="427">
        <v>209</v>
      </c>
      <c r="AF69" s="434"/>
      <c r="AG69" s="435"/>
      <c r="AH69" s="437"/>
      <c r="AI69" s="434">
        <v>2250</v>
      </c>
      <c r="AJ69" s="435">
        <v>2250</v>
      </c>
      <c r="AK69" s="437">
        <v>2250</v>
      </c>
      <c r="AL69" s="312"/>
      <c r="AM69" s="312"/>
      <c r="AN69" s="300"/>
      <c r="AO69" s="300"/>
      <c r="AP69" s="300"/>
      <c r="AQ69" s="467" t="s">
        <v>174</v>
      </c>
      <c r="AR69" s="479"/>
      <c r="AS69" s="479"/>
      <c r="AT69" s="479"/>
      <c r="AU69" s="488"/>
      <c r="AV69" s="300"/>
      <c r="AW69" s="300"/>
      <c r="AX69" s="300"/>
      <c r="AY69" s="300"/>
    </row>
    <row r="70" spans="1:51" ht="15" customHeight="1">
      <c r="A70" s="313" t="s">
        <v>176</v>
      </c>
      <c r="B70" s="333" t="s">
        <v>176</v>
      </c>
      <c r="C70" s="333" t="s">
        <v>176</v>
      </c>
      <c r="D70" s="333" t="s">
        <v>176</v>
      </c>
      <c r="E70" s="345" t="s">
        <v>176</v>
      </c>
      <c r="F70" s="347">
        <v>6.0971666666666664</v>
      </c>
      <c r="G70" s="350">
        <v>109</v>
      </c>
      <c r="H70" s="350">
        <v>109</v>
      </c>
      <c r="I70" s="360">
        <v>109</v>
      </c>
      <c r="J70" s="367">
        <f t="shared" si="7"/>
        <v>12.693111111111111</v>
      </c>
      <c r="K70" s="376">
        <v>109</v>
      </c>
      <c r="L70" s="376">
        <v>109</v>
      </c>
      <c r="M70" s="381">
        <v>109</v>
      </c>
      <c r="N70" s="386">
        <f t="shared" si="8"/>
        <v>2.081804845602238</v>
      </c>
      <c r="O70" s="386"/>
      <c r="P70" s="386"/>
      <c r="Q70" s="386"/>
      <c r="R70" s="312"/>
      <c r="S70" s="312"/>
      <c r="T70" s="312"/>
      <c r="U70" s="404">
        <v>971023</v>
      </c>
      <c r="V70" s="406">
        <v>59</v>
      </c>
      <c r="W70" s="408">
        <v>59</v>
      </c>
      <c r="X70" s="410">
        <v>76500</v>
      </c>
      <c r="Y70" s="412">
        <v>72000</v>
      </c>
      <c r="Z70" s="413">
        <v>72000</v>
      </c>
      <c r="AA70" s="312" t="s">
        <v>167</v>
      </c>
      <c r="AB70" s="312"/>
      <c r="AC70" s="415">
        <v>438996</v>
      </c>
      <c r="AD70" s="420">
        <v>59</v>
      </c>
      <c r="AE70" s="427">
        <v>59</v>
      </c>
      <c r="AF70" s="434"/>
      <c r="AG70" s="435"/>
      <c r="AH70" s="437"/>
      <c r="AI70" s="434">
        <v>72000</v>
      </c>
      <c r="AJ70" s="435">
        <v>72000</v>
      </c>
      <c r="AK70" s="437">
        <v>72000</v>
      </c>
      <c r="AL70" s="312"/>
      <c r="AM70" s="312"/>
      <c r="AN70" s="300"/>
      <c r="AO70" s="300"/>
      <c r="AP70" s="300"/>
      <c r="AQ70" s="467" t="s">
        <v>176</v>
      </c>
      <c r="AR70" s="479"/>
      <c r="AS70" s="479"/>
      <c r="AT70" s="479"/>
      <c r="AU70" s="488"/>
      <c r="AV70" s="300"/>
      <c r="AW70" s="300"/>
      <c r="AX70" s="300"/>
      <c r="AY70" s="300"/>
    </row>
    <row r="71" spans="1:51" ht="15" customHeight="1">
      <c r="A71" s="313" t="s">
        <v>9</v>
      </c>
      <c r="B71" s="333" t="s">
        <v>9</v>
      </c>
      <c r="C71" s="333" t="s">
        <v>9</v>
      </c>
      <c r="D71" s="333" t="s">
        <v>9</v>
      </c>
      <c r="E71" s="345" t="s">
        <v>9</v>
      </c>
      <c r="F71" s="347">
        <v>9.6452083333333327</v>
      </c>
      <c r="G71" s="350">
        <v>109</v>
      </c>
      <c r="H71" s="350">
        <v>109</v>
      </c>
      <c r="I71" s="360">
        <v>109</v>
      </c>
      <c r="J71" s="367">
        <f t="shared" si="7"/>
        <v>13.165790849673202</v>
      </c>
      <c r="K71" s="376">
        <v>109</v>
      </c>
      <c r="L71" s="376">
        <v>109</v>
      </c>
      <c r="M71" s="381">
        <v>109</v>
      </c>
      <c r="N71" s="386">
        <f t="shared" si="8"/>
        <v>1.3650084471657209</v>
      </c>
      <c r="O71" s="386"/>
      <c r="P71" s="386"/>
      <c r="Q71" s="386"/>
      <c r="R71" s="312"/>
      <c r="S71" s="312"/>
      <c r="T71" s="312"/>
      <c r="U71" s="404">
        <v>1007183</v>
      </c>
      <c r="V71" s="406">
        <v>59</v>
      </c>
      <c r="W71" s="408">
        <v>59</v>
      </c>
      <c r="X71" s="410">
        <v>76500</v>
      </c>
      <c r="Y71" s="412">
        <v>72000</v>
      </c>
      <c r="Z71" s="413">
        <v>72000</v>
      </c>
      <c r="AA71" s="312" t="s">
        <v>167</v>
      </c>
      <c r="AB71" s="312"/>
      <c r="AC71" s="415">
        <v>694455</v>
      </c>
      <c r="AD71" s="420">
        <v>59</v>
      </c>
      <c r="AE71" s="427">
        <v>59</v>
      </c>
      <c r="AF71" s="434"/>
      <c r="AG71" s="435"/>
      <c r="AH71" s="437"/>
      <c r="AI71" s="434">
        <v>72000</v>
      </c>
      <c r="AJ71" s="435">
        <v>72000</v>
      </c>
      <c r="AK71" s="437">
        <v>72000</v>
      </c>
      <c r="AL71" s="312"/>
      <c r="AM71" s="312"/>
      <c r="AN71" s="300"/>
      <c r="AO71" s="300"/>
      <c r="AP71" s="300"/>
      <c r="AQ71" s="467" t="s">
        <v>9</v>
      </c>
      <c r="AR71" s="479"/>
      <c r="AS71" s="479"/>
      <c r="AT71" s="479"/>
      <c r="AU71" s="488"/>
      <c r="AV71" s="300"/>
      <c r="AW71" s="300"/>
      <c r="AX71" s="300"/>
      <c r="AY71" s="300"/>
    </row>
    <row r="72" spans="1:51" ht="15" customHeight="1">
      <c r="A72" s="313" t="s">
        <v>177</v>
      </c>
      <c r="B72" s="333" t="s">
        <v>177</v>
      </c>
      <c r="C72" s="333" t="s">
        <v>177</v>
      </c>
      <c r="D72" s="333" t="s">
        <v>177</v>
      </c>
      <c r="E72" s="345" t="s">
        <v>177</v>
      </c>
      <c r="F72" s="347">
        <v>4.487597222222222</v>
      </c>
      <c r="G72" s="350">
        <v>109</v>
      </c>
      <c r="H72" s="350">
        <v>109</v>
      </c>
      <c r="I72" s="360">
        <v>109</v>
      </c>
      <c r="J72" s="367">
        <f t="shared" si="7"/>
        <v>13.628392156862745</v>
      </c>
      <c r="K72" s="376">
        <v>109</v>
      </c>
      <c r="L72" s="376">
        <v>109</v>
      </c>
      <c r="M72" s="381">
        <v>109</v>
      </c>
      <c r="N72" s="386">
        <f t="shared" si="8"/>
        <v>3.0369018167174269</v>
      </c>
      <c r="O72" s="386"/>
      <c r="P72" s="386"/>
      <c r="Q72" s="386"/>
      <c r="R72" s="312"/>
      <c r="S72" s="312"/>
      <c r="T72" s="312"/>
      <c r="U72" s="404">
        <v>1042572</v>
      </c>
      <c r="V72" s="406">
        <v>53</v>
      </c>
      <c r="W72" s="408">
        <v>53</v>
      </c>
      <c r="X72" s="410">
        <v>76500</v>
      </c>
      <c r="Y72" s="412">
        <v>72000</v>
      </c>
      <c r="Z72" s="413">
        <v>72000</v>
      </c>
      <c r="AA72" s="312" t="s">
        <v>167</v>
      </c>
      <c r="AB72" s="312"/>
      <c r="AC72" s="415">
        <v>323107</v>
      </c>
      <c r="AD72" s="420">
        <v>53</v>
      </c>
      <c r="AE72" s="427">
        <v>53</v>
      </c>
      <c r="AF72" s="434"/>
      <c r="AG72" s="435"/>
      <c r="AH72" s="437"/>
      <c r="AI72" s="434">
        <v>72000</v>
      </c>
      <c r="AJ72" s="435">
        <v>72000</v>
      </c>
      <c r="AK72" s="437">
        <v>72000</v>
      </c>
      <c r="AL72" s="312"/>
      <c r="AM72" s="312"/>
      <c r="AN72" s="300"/>
      <c r="AO72" s="300"/>
      <c r="AP72" s="300"/>
      <c r="AQ72" s="467" t="s">
        <v>177</v>
      </c>
      <c r="AR72" s="479"/>
      <c r="AS72" s="479"/>
      <c r="AT72" s="479"/>
      <c r="AU72" s="488"/>
      <c r="AV72" s="300"/>
      <c r="AW72" s="300"/>
      <c r="AX72" s="300"/>
      <c r="AY72" s="300"/>
    </row>
    <row r="73" spans="1:51" ht="15" customHeight="1">
      <c r="A73" s="313" t="s">
        <v>178</v>
      </c>
      <c r="B73" s="333" t="s">
        <v>178</v>
      </c>
      <c r="C73" s="333" t="s">
        <v>178</v>
      </c>
      <c r="D73" s="333" t="s">
        <v>178</v>
      </c>
      <c r="E73" s="345" t="s">
        <v>178</v>
      </c>
      <c r="F73" s="347">
        <v>16.412055555555554</v>
      </c>
      <c r="G73" s="350">
        <v>109</v>
      </c>
      <c r="H73" s="350">
        <v>109</v>
      </c>
      <c r="I73" s="360">
        <v>109</v>
      </c>
      <c r="J73" s="367">
        <f t="shared" si="7"/>
        <v>7.2323137254901964</v>
      </c>
      <c r="K73" s="376">
        <v>109</v>
      </c>
      <c r="L73" s="376">
        <v>109</v>
      </c>
      <c r="M73" s="381">
        <v>109</v>
      </c>
      <c r="N73" s="386">
        <f t="shared" si="8"/>
        <v>0.44067080451979251</v>
      </c>
      <c r="O73" s="386"/>
      <c r="P73" s="386"/>
      <c r="Q73" s="386"/>
      <c r="R73" s="312"/>
      <c r="S73" s="312"/>
      <c r="T73" s="312"/>
      <c r="U73" s="404">
        <v>276636</v>
      </c>
      <c r="V73" s="406">
        <v>62</v>
      </c>
      <c r="W73" s="408">
        <v>62</v>
      </c>
      <c r="X73" s="410">
        <v>38250</v>
      </c>
      <c r="Y73" s="412">
        <v>36000</v>
      </c>
      <c r="Z73" s="413">
        <v>36000</v>
      </c>
      <c r="AA73" s="312" t="s">
        <v>167</v>
      </c>
      <c r="AB73" s="312"/>
      <c r="AC73" s="415">
        <v>590834</v>
      </c>
      <c r="AD73" s="420">
        <v>62</v>
      </c>
      <c r="AE73" s="427">
        <v>62</v>
      </c>
      <c r="AF73" s="434"/>
      <c r="AG73" s="435"/>
      <c r="AH73" s="437"/>
      <c r="AI73" s="434">
        <v>36000</v>
      </c>
      <c r="AJ73" s="435">
        <v>36000</v>
      </c>
      <c r="AK73" s="437">
        <v>36000</v>
      </c>
      <c r="AL73" s="312"/>
      <c r="AM73" s="312"/>
      <c r="AN73" s="300"/>
      <c r="AO73" s="300"/>
      <c r="AP73" s="300"/>
      <c r="AQ73" s="467" t="s">
        <v>178</v>
      </c>
      <c r="AR73" s="479"/>
      <c r="AS73" s="479"/>
      <c r="AT73" s="479"/>
      <c r="AU73" s="488"/>
      <c r="AV73" s="300"/>
      <c r="AW73" s="300"/>
      <c r="AX73" s="300"/>
      <c r="AY73" s="300"/>
    </row>
    <row r="74" spans="1:51" ht="15" customHeight="1">
      <c r="A74" s="313" t="s">
        <v>179</v>
      </c>
      <c r="B74" s="333" t="s">
        <v>178</v>
      </c>
      <c r="C74" s="333" t="s">
        <v>178</v>
      </c>
      <c r="D74" s="333" t="s">
        <v>178</v>
      </c>
      <c r="E74" s="345" t="s">
        <v>178</v>
      </c>
      <c r="F74" s="347">
        <v>8.3316944444444445</v>
      </c>
      <c r="G74" s="350">
        <v>109</v>
      </c>
      <c r="H74" s="350">
        <v>109</v>
      </c>
      <c r="I74" s="360">
        <v>109</v>
      </c>
      <c r="J74" s="367">
        <f t="shared" si="7"/>
        <v>3.9159738562091504</v>
      </c>
      <c r="K74" s="376">
        <v>109</v>
      </c>
      <c r="L74" s="376">
        <v>109</v>
      </c>
      <c r="M74" s="381">
        <v>109</v>
      </c>
      <c r="N74" s="386">
        <f t="shared" si="8"/>
        <v>0.47000929790701973</v>
      </c>
      <c r="O74" s="386"/>
      <c r="P74" s="386"/>
      <c r="Q74" s="386"/>
      <c r="R74" s="312"/>
      <c r="S74" s="312"/>
      <c r="T74" s="312"/>
      <c r="U74" s="404">
        <v>149786</v>
      </c>
      <c r="V74" s="406">
        <v>62</v>
      </c>
      <c r="W74" s="408">
        <v>62</v>
      </c>
      <c r="X74" s="410">
        <v>38250</v>
      </c>
      <c r="Y74" s="412">
        <v>36000</v>
      </c>
      <c r="Z74" s="413">
        <v>36000</v>
      </c>
      <c r="AA74" s="312" t="s">
        <v>167</v>
      </c>
      <c r="AB74" s="312"/>
      <c r="AC74" s="415">
        <v>299941</v>
      </c>
      <c r="AD74" s="420">
        <v>62</v>
      </c>
      <c r="AE74" s="427">
        <v>62</v>
      </c>
      <c r="AF74" s="434"/>
      <c r="AG74" s="435"/>
      <c r="AH74" s="437"/>
      <c r="AI74" s="434">
        <v>36000</v>
      </c>
      <c r="AJ74" s="435">
        <v>36000</v>
      </c>
      <c r="AK74" s="437">
        <v>36000</v>
      </c>
      <c r="AL74" s="312"/>
      <c r="AM74" s="312"/>
      <c r="AN74" s="300"/>
      <c r="AO74" s="300"/>
      <c r="AP74" s="300"/>
      <c r="AQ74" s="467" t="s">
        <v>179</v>
      </c>
      <c r="AR74" s="479"/>
      <c r="AS74" s="479"/>
      <c r="AT74" s="479"/>
      <c r="AU74" s="488"/>
      <c r="AV74" s="300"/>
      <c r="AW74" s="300"/>
      <c r="AX74" s="300"/>
      <c r="AY74" s="300"/>
    </row>
    <row r="75" spans="1:51" ht="15" customHeight="1">
      <c r="A75" s="313" t="s">
        <v>121</v>
      </c>
      <c r="B75" s="333" t="s">
        <v>121</v>
      </c>
      <c r="C75" s="333" t="s">
        <v>121</v>
      </c>
      <c r="D75" s="333" t="s">
        <v>121</v>
      </c>
      <c r="E75" s="345" t="s">
        <v>121</v>
      </c>
      <c r="F75" s="347">
        <v>17.005555555555556</v>
      </c>
      <c r="G75" s="350">
        <v>109</v>
      </c>
      <c r="H75" s="350">
        <v>109</v>
      </c>
      <c r="I75" s="360">
        <v>109</v>
      </c>
      <c r="J75" s="367">
        <f t="shared" si="7"/>
        <v>11.095583333333334</v>
      </c>
      <c r="K75" s="376">
        <v>109</v>
      </c>
      <c r="L75" s="376">
        <v>109</v>
      </c>
      <c r="M75" s="381">
        <v>109</v>
      </c>
      <c r="N75" s="386">
        <f t="shared" si="8"/>
        <v>0.65246814766416206</v>
      </c>
      <c r="O75" s="386"/>
      <c r="P75" s="386"/>
      <c r="Q75" s="386"/>
      <c r="R75" s="312"/>
      <c r="S75" s="312"/>
      <c r="T75" s="312"/>
      <c r="U75" s="404">
        <v>399441</v>
      </c>
      <c r="V75" s="406">
        <v>62</v>
      </c>
      <c r="W75" s="408">
        <v>62</v>
      </c>
      <c r="X75" s="410">
        <v>36000</v>
      </c>
      <c r="Y75" s="412">
        <v>36000</v>
      </c>
      <c r="Z75" s="413">
        <v>36000</v>
      </c>
      <c r="AA75" s="312" t="s">
        <v>167</v>
      </c>
      <c r="AB75" s="312"/>
      <c r="AC75" s="415">
        <v>612200</v>
      </c>
      <c r="AD75" s="420">
        <v>62</v>
      </c>
      <c r="AE75" s="427">
        <v>62</v>
      </c>
      <c r="AF75" s="434"/>
      <c r="AG75" s="435"/>
      <c r="AH75" s="437"/>
      <c r="AI75" s="434">
        <v>36000</v>
      </c>
      <c r="AJ75" s="435">
        <v>36000</v>
      </c>
      <c r="AK75" s="437">
        <v>36000</v>
      </c>
      <c r="AL75" s="312"/>
      <c r="AM75" s="312"/>
      <c r="AN75" s="300"/>
      <c r="AO75" s="300"/>
      <c r="AP75" s="300"/>
      <c r="AQ75" s="467" t="s">
        <v>121</v>
      </c>
      <c r="AR75" s="479"/>
      <c r="AS75" s="479"/>
      <c r="AT75" s="479"/>
      <c r="AU75" s="488"/>
      <c r="AV75" s="300"/>
      <c r="AW75" s="300"/>
      <c r="AX75" s="300"/>
      <c r="AY75" s="300"/>
    </row>
    <row r="76" spans="1:51" ht="15" customHeight="1">
      <c r="A76" s="313" t="s">
        <v>180</v>
      </c>
      <c r="B76" s="333" t="s">
        <v>121</v>
      </c>
      <c r="C76" s="333" t="s">
        <v>121</v>
      </c>
      <c r="D76" s="333" t="s">
        <v>121</v>
      </c>
      <c r="E76" s="345" t="s">
        <v>121</v>
      </c>
      <c r="F76" s="347">
        <v>14.830472222222221</v>
      </c>
      <c r="G76" s="350">
        <v>109</v>
      </c>
      <c r="H76" s="350">
        <v>109</v>
      </c>
      <c r="I76" s="360">
        <v>109</v>
      </c>
      <c r="J76" s="367">
        <f t="shared" si="7"/>
        <v>10.420555555555556</v>
      </c>
      <c r="K76" s="376">
        <v>109</v>
      </c>
      <c r="L76" s="376">
        <v>109</v>
      </c>
      <c r="M76" s="381">
        <v>109</v>
      </c>
      <c r="N76" s="386">
        <f t="shared" si="8"/>
        <v>0.70264489217957771</v>
      </c>
      <c r="O76" s="386"/>
      <c r="P76" s="386"/>
      <c r="Q76" s="386"/>
      <c r="R76" s="312"/>
      <c r="S76" s="312"/>
      <c r="T76" s="312"/>
      <c r="U76" s="404">
        <v>375140</v>
      </c>
      <c r="V76" s="406">
        <v>62</v>
      </c>
      <c r="W76" s="408">
        <v>62</v>
      </c>
      <c r="X76" s="410">
        <v>36000</v>
      </c>
      <c r="Y76" s="412">
        <v>36000</v>
      </c>
      <c r="Z76" s="413">
        <v>36000</v>
      </c>
      <c r="AA76" s="312" t="s">
        <v>167</v>
      </c>
      <c r="AB76" s="312"/>
      <c r="AC76" s="415">
        <v>533897</v>
      </c>
      <c r="AD76" s="420">
        <v>62</v>
      </c>
      <c r="AE76" s="427">
        <v>62</v>
      </c>
      <c r="AF76" s="434"/>
      <c r="AG76" s="435"/>
      <c r="AH76" s="437"/>
      <c r="AI76" s="434">
        <v>36000</v>
      </c>
      <c r="AJ76" s="435">
        <v>36000</v>
      </c>
      <c r="AK76" s="437">
        <v>36000</v>
      </c>
      <c r="AL76" s="312"/>
      <c r="AM76" s="312"/>
      <c r="AN76" s="300"/>
      <c r="AO76" s="300"/>
      <c r="AP76" s="300"/>
      <c r="AQ76" s="467" t="s">
        <v>180</v>
      </c>
      <c r="AR76" s="479"/>
      <c r="AS76" s="479"/>
      <c r="AT76" s="479"/>
      <c r="AU76" s="488"/>
      <c r="AV76" s="300"/>
      <c r="AW76" s="300"/>
      <c r="AX76" s="300"/>
      <c r="AY76" s="300"/>
    </row>
    <row r="77" spans="1:51" ht="15" customHeight="1">
      <c r="A77" s="313" t="s">
        <v>182</v>
      </c>
      <c r="B77" s="333" t="s">
        <v>182</v>
      </c>
      <c r="C77" s="333" t="s">
        <v>182</v>
      </c>
      <c r="D77" s="333" t="s">
        <v>182</v>
      </c>
      <c r="E77" s="345" t="s">
        <v>182</v>
      </c>
      <c r="F77" s="347">
        <v>16.467700892857142</v>
      </c>
      <c r="G77" s="350">
        <v>109</v>
      </c>
      <c r="H77" s="350">
        <v>109</v>
      </c>
      <c r="I77" s="360">
        <v>109</v>
      </c>
      <c r="J77" s="367">
        <f t="shared" si="7"/>
        <v>13.907163865546218</v>
      </c>
      <c r="K77" s="376">
        <v>109</v>
      </c>
      <c r="L77" s="376">
        <v>109</v>
      </c>
      <c r="M77" s="381">
        <v>109</v>
      </c>
      <c r="N77" s="386">
        <f t="shared" si="8"/>
        <v>0.84451156576316277</v>
      </c>
      <c r="O77" s="386"/>
      <c r="P77" s="386"/>
      <c r="Q77" s="386"/>
      <c r="R77" s="312"/>
      <c r="S77" s="312"/>
      <c r="T77" s="312"/>
      <c r="U77" s="404">
        <v>661981</v>
      </c>
      <c r="V77" s="406">
        <v>51</v>
      </c>
      <c r="W77" s="408">
        <v>51</v>
      </c>
      <c r="X77" s="410">
        <v>47600</v>
      </c>
      <c r="Y77" s="412">
        <v>47600</v>
      </c>
      <c r="Z77" s="413">
        <v>47600</v>
      </c>
      <c r="AA77" s="312" t="s">
        <v>167</v>
      </c>
      <c r="AB77" s="312"/>
      <c r="AC77" s="415">
        <v>737753</v>
      </c>
      <c r="AD77" s="420">
        <v>51</v>
      </c>
      <c r="AE77" s="427">
        <v>51</v>
      </c>
      <c r="AF77" s="434"/>
      <c r="AG77" s="435"/>
      <c r="AH77" s="437"/>
      <c r="AI77" s="434">
        <v>44800</v>
      </c>
      <c r="AJ77" s="435">
        <v>47600</v>
      </c>
      <c r="AK77" s="437">
        <v>47600</v>
      </c>
      <c r="AL77" s="312"/>
      <c r="AM77" s="312"/>
      <c r="AN77" s="300"/>
      <c r="AO77" s="300"/>
      <c r="AP77" s="300"/>
      <c r="AQ77" s="467" t="s">
        <v>182</v>
      </c>
      <c r="AR77" s="479"/>
      <c r="AS77" s="479"/>
      <c r="AT77" s="479"/>
      <c r="AU77" s="488"/>
      <c r="AV77" s="300"/>
      <c r="AW77" s="300"/>
      <c r="AX77" s="300"/>
      <c r="AY77" s="300"/>
    </row>
    <row r="78" spans="1:51" ht="15" customHeight="1">
      <c r="A78" s="313" t="s">
        <v>73</v>
      </c>
      <c r="B78" s="333" t="s">
        <v>73</v>
      </c>
      <c r="C78" s="333" t="s">
        <v>73</v>
      </c>
      <c r="D78" s="333" t="s">
        <v>73</v>
      </c>
      <c r="E78" s="345" t="s">
        <v>73</v>
      </c>
      <c r="F78" s="347">
        <v>12.494222222222222</v>
      </c>
      <c r="G78" s="350">
        <v>109</v>
      </c>
      <c r="H78" s="350">
        <v>109</v>
      </c>
      <c r="I78" s="360">
        <v>109</v>
      </c>
      <c r="J78" s="367">
        <f t="shared" si="7"/>
        <v>8.709604938271605</v>
      </c>
      <c r="K78" s="376">
        <v>109</v>
      </c>
      <c r="L78" s="376">
        <v>109</v>
      </c>
      <c r="M78" s="381">
        <v>109</v>
      </c>
      <c r="N78" s="386">
        <f t="shared" si="8"/>
        <v>0.69709060583064575</v>
      </c>
      <c r="O78" s="386"/>
      <c r="P78" s="386"/>
      <c r="Q78" s="386"/>
      <c r="R78" s="312"/>
      <c r="S78" s="312"/>
      <c r="T78" s="312"/>
      <c r="U78" s="404">
        <v>352739</v>
      </c>
      <c r="V78" s="406">
        <v>42</v>
      </c>
      <c r="W78" s="408">
        <v>42</v>
      </c>
      <c r="X78" s="410">
        <v>40500</v>
      </c>
      <c r="Y78" s="412">
        <v>36000</v>
      </c>
      <c r="Z78" s="413">
        <v>36000</v>
      </c>
      <c r="AA78" s="312" t="s">
        <v>167</v>
      </c>
      <c r="AB78" s="312"/>
      <c r="AC78" s="415">
        <v>449792</v>
      </c>
      <c r="AD78" s="420">
        <v>42</v>
      </c>
      <c r="AE78" s="427">
        <v>42</v>
      </c>
      <c r="AF78" s="434"/>
      <c r="AG78" s="435"/>
      <c r="AH78" s="437"/>
      <c r="AI78" s="434">
        <v>36000</v>
      </c>
      <c r="AJ78" s="435">
        <v>36000</v>
      </c>
      <c r="AK78" s="437">
        <v>36000</v>
      </c>
      <c r="AL78" s="312"/>
      <c r="AM78" s="312"/>
      <c r="AN78" s="300"/>
      <c r="AO78" s="300"/>
      <c r="AP78" s="300"/>
      <c r="AQ78" s="467" t="s">
        <v>73</v>
      </c>
      <c r="AR78" s="479"/>
      <c r="AS78" s="479"/>
      <c r="AT78" s="479"/>
      <c r="AU78" s="488"/>
      <c r="AV78" s="300"/>
      <c r="AW78" s="300"/>
      <c r="AX78" s="300"/>
      <c r="AY78" s="300"/>
    </row>
    <row r="79" spans="1:51" ht="15" customHeight="1">
      <c r="A79" s="313" t="s">
        <v>183</v>
      </c>
      <c r="B79" s="333" t="s">
        <v>183</v>
      </c>
      <c r="C79" s="333" t="s">
        <v>183</v>
      </c>
      <c r="D79" s="333" t="s">
        <v>183</v>
      </c>
      <c r="E79" s="345" t="s">
        <v>183</v>
      </c>
      <c r="F79" s="347">
        <v>10.55411111111111</v>
      </c>
      <c r="G79" s="350">
        <v>109</v>
      </c>
      <c r="H79" s="350">
        <v>109</v>
      </c>
      <c r="I79" s="360">
        <v>109</v>
      </c>
      <c r="J79" s="367">
        <f t="shared" si="7"/>
        <v>8.8664444444444452</v>
      </c>
      <c r="K79" s="376">
        <v>109</v>
      </c>
      <c r="L79" s="376">
        <v>109</v>
      </c>
      <c r="M79" s="381">
        <v>109</v>
      </c>
      <c r="N79" s="386">
        <f t="shared" si="8"/>
        <v>0.84009390758735425</v>
      </c>
      <c r="O79" s="386"/>
      <c r="P79" s="386"/>
      <c r="Q79" s="386"/>
      <c r="R79" s="312"/>
      <c r="S79" s="312"/>
      <c r="T79" s="312"/>
      <c r="U79" s="404">
        <v>359091</v>
      </c>
      <c r="V79" s="406">
        <v>40</v>
      </c>
      <c r="W79" s="408">
        <v>40</v>
      </c>
      <c r="X79" s="410">
        <v>40500</v>
      </c>
      <c r="Y79" s="412">
        <v>36000</v>
      </c>
      <c r="Z79" s="413">
        <v>36000</v>
      </c>
      <c r="AA79" s="312" t="s">
        <v>167</v>
      </c>
      <c r="AB79" s="312"/>
      <c r="AC79" s="415">
        <v>379948</v>
      </c>
      <c r="AD79" s="420">
        <v>40</v>
      </c>
      <c r="AE79" s="427">
        <v>40</v>
      </c>
      <c r="AF79" s="434"/>
      <c r="AG79" s="435"/>
      <c r="AH79" s="437"/>
      <c r="AI79" s="434">
        <v>36000</v>
      </c>
      <c r="AJ79" s="435">
        <v>36000</v>
      </c>
      <c r="AK79" s="437">
        <v>36000</v>
      </c>
      <c r="AL79" s="312"/>
      <c r="AM79" s="312"/>
      <c r="AN79" s="300"/>
      <c r="AO79" s="300"/>
      <c r="AP79" s="300"/>
      <c r="AQ79" s="467" t="s">
        <v>183</v>
      </c>
      <c r="AR79" s="479"/>
      <c r="AS79" s="479"/>
      <c r="AT79" s="479"/>
      <c r="AU79" s="488"/>
      <c r="AV79" s="300"/>
      <c r="AW79" s="300"/>
      <c r="AX79" s="300"/>
      <c r="AY79" s="300"/>
    </row>
    <row r="80" spans="1:51" ht="15" customHeight="1">
      <c r="A80" s="313" t="s">
        <v>184</v>
      </c>
      <c r="B80" s="333" t="s">
        <v>184</v>
      </c>
      <c r="C80" s="333" t="s">
        <v>184</v>
      </c>
      <c r="D80" s="333" t="s">
        <v>184</v>
      </c>
      <c r="E80" s="345" t="s">
        <v>184</v>
      </c>
      <c r="F80" s="347">
        <v>22.627694444444444</v>
      </c>
      <c r="G80" s="350">
        <v>109</v>
      </c>
      <c r="H80" s="350">
        <v>109</v>
      </c>
      <c r="I80" s="360">
        <v>109</v>
      </c>
      <c r="J80" s="367">
        <f t="shared" si="7"/>
        <v>21.024138888888888</v>
      </c>
      <c r="K80" s="376">
        <v>109</v>
      </c>
      <c r="L80" s="376">
        <v>109</v>
      </c>
      <c r="M80" s="381">
        <v>109</v>
      </c>
      <c r="N80" s="386">
        <f t="shared" si="8"/>
        <v>0.92913305597737283</v>
      </c>
      <c r="O80" s="386"/>
      <c r="P80" s="386"/>
      <c r="Q80" s="386"/>
      <c r="R80" s="312"/>
      <c r="S80" s="312"/>
      <c r="T80" s="312"/>
      <c r="U80" s="404">
        <v>756869</v>
      </c>
      <c r="V80" s="406">
        <v>52</v>
      </c>
      <c r="W80" s="408">
        <v>52</v>
      </c>
      <c r="X80" s="410">
        <v>36000</v>
      </c>
      <c r="Y80" s="412">
        <v>36000</v>
      </c>
      <c r="Z80" s="413">
        <v>36000</v>
      </c>
      <c r="AA80" s="312" t="s">
        <v>167</v>
      </c>
      <c r="AB80" s="312"/>
      <c r="AC80" s="415">
        <v>814597</v>
      </c>
      <c r="AD80" s="420">
        <v>52</v>
      </c>
      <c r="AE80" s="427">
        <v>52</v>
      </c>
      <c r="AF80" s="434"/>
      <c r="AG80" s="435"/>
      <c r="AH80" s="437"/>
      <c r="AI80" s="434">
        <v>36000</v>
      </c>
      <c r="AJ80" s="435">
        <v>36000</v>
      </c>
      <c r="AK80" s="437">
        <v>36000</v>
      </c>
      <c r="AL80" s="312"/>
      <c r="AM80" s="312"/>
      <c r="AN80" s="300"/>
      <c r="AO80" s="300"/>
      <c r="AP80" s="300"/>
      <c r="AQ80" s="467" t="s">
        <v>184</v>
      </c>
      <c r="AR80" s="479"/>
      <c r="AS80" s="479"/>
      <c r="AT80" s="479"/>
      <c r="AU80" s="488"/>
      <c r="AV80" s="300"/>
      <c r="AW80" s="300"/>
      <c r="AX80" s="300"/>
      <c r="AY80" s="300"/>
    </row>
    <row r="81" spans="1:53" ht="15" customHeight="1">
      <c r="A81" s="313" t="s">
        <v>185</v>
      </c>
      <c r="B81" s="333" t="s">
        <v>185</v>
      </c>
      <c r="C81" s="333" t="s">
        <v>185</v>
      </c>
      <c r="D81" s="333" t="s">
        <v>185</v>
      </c>
      <c r="E81" s="345" t="s">
        <v>185</v>
      </c>
      <c r="F81" s="347">
        <v>17.770525210084035</v>
      </c>
      <c r="G81" s="350">
        <v>109</v>
      </c>
      <c r="H81" s="350">
        <v>109</v>
      </c>
      <c r="I81" s="360">
        <v>109</v>
      </c>
      <c r="J81" s="367">
        <f t="shared" si="7"/>
        <v>16.040290178571428</v>
      </c>
      <c r="K81" s="376">
        <v>109</v>
      </c>
      <c r="L81" s="376">
        <v>109</v>
      </c>
      <c r="M81" s="381">
        <v>109</v>
      </c>
      <c r="N81" s="386">
        <f t="shared" si="8"/>
        <v>0.90263455857057229</v>
      </c>
      <c r="O81" s="386"/>
      <c r="P81" s="386"/>
      <c r="Q81" s="386"/>
      <c r="R81" s="312"/>
      <c r="S81" s="312"/>
      <c r="T81" s="312"/>
      <c r="U81" s="404">
        <v>718605</v>
      </c>
      <c r="V81" s="406">
        <v>47</v>
      </c>
      <c r="W81" s="408">
        <v>47</v>
      </c>
      <c r="X81" s="410">
        <v>44800</v>
      </c>
      <c r="Y81" s="412">
        <v>47600</v>
      </c>
      <c r="Z81" s="413">
        <v>47600</v>
      </c>
      <c r="AA81" s="312" t="s">
        <v>167</v>
      </c>
      <c r="AB81" s="312"/>
      <c r="AC81" s="415">
        <v>845877</v>
      </c>
      <c r="AD81" s="420">
        <v>47</v>
      </c>
      <c r="AE81" s="427">
        <v>47</v>
      </c>
      <c r="AF81" s="434"/>
      <c r="AG81" s="435"/>
      <c r="AH81" s="437"/>
      <c r="AI81" s="434">
        <v>47600</v>
      </c>
      <c r="AJ81" s="435">
        <v>47600</v>
      </c>
      <c r="AK81" s="437">
        <v>47600</v>
      </c>
      <c r="AL81" s="312"/>
      <c r="AM81" s="312"/>
      <c r="AN81" s="300"/>
      <c r="AO81" s="300"/>
      <c r="AP81" s="300"/>
      <c r="AQ81" s="467" t="s">
        <v>185</v>
      </c>
      <c r="AR81" s="479"/>
      <c r="AS81" s="479"/>
      <c r="AT81" s="479"/>
      <c r="AU81" s="488"/>
      <c r="AV81" s="300"/>
      <c r="AW81" s="300"/>
      <c r="AX81" s="300"/>
      <c r="AY81" s="300"/>
    </row>
    <row r="82" spans="1:53" ht="15" customHeight="1">
      <c r="A82" s="313" t="s">
        <v>100</v>
      </c>
      <c r="B82" s="333" t="s">
        <v>100</v>
      </c>
      <c r="C82" s="333" t="s">
        <v>100</v>
      </c>
      <c r="D82" s="333" t="s">
        <v>100</v>
      </c>
      <c r="E82" s="345" t="s">
        <v>100</v>
      </c>
      <c r="F82" s="347">
        <v>12.191138888888888</v>
      </c>
      <c r="G82" s="350">
        <v>109</v>
      </c>
      <c r="H82" s="350">
        <v>109</v>
      </c>
      <c r="I82" s="360">
        <v>109</v>
      </c>
      <c r="J82" s="367">
        <f t="shared" si="7"/>
        <v>6.9754444444444443</v>
      </c>
      <c r="K82" s="376">
        <v>109</v>
      </c>
      <c r="L82" s="376">
        <v>109</v>
      </c>
      <c r="M82" s="381">
        <v>109</v>
      </c>
      <c r="N82" s="386">
        <f t="shared" si="8"/>
        <v>0.57217332260908993</v>
      </c>
      <c r="O82" s="386"/>
      <c r="P82" s="386"/>
      <c r="Q82" s="386"/>
      <c r="R82" s="312"/>
      <c r="S82" s="312"/>
      <c r="T82" s="312"/>
      <c r="U82" s="404">
        <v>251116</v>
      </c>
      <c r="V82" s="406">
        <v>54</v>
      </c>
      <c r="W82" s="408">
        <v>54</v>
      </c>
      <c r="X82" s="410">
        <v>36000</v>
      </c>
      <c r="Y82" s="412">
        <v>36000</v>
      </c>
      <c r="Z82" s="413">
        <v>36000</v>
      </c>
      <c r="AA82" s="312" t="s">
        <v>167</v>
      </c>
      <c r="AB82" s="312"/>
      <c r="AC82" s="415">
        <v>438881</v>
      </c>
      <c r="AD82" s="420">
        <v>54</v>
      </c>
      <c r="AE82" s="427">
        <v>54</v>
      </c>
      <c r="AF82" s="434"/>
      <c r="AG82" s="435"/>
      <c r="AH82" s="437"/>
      <c r="AI82" s="434">
        <v>36000</v>
      </c>
      <c r="AJ82" s="435">
        <v>36000</v>
      </c>
      <c r="AK82" s="437">
        <v>36000</v>
      </c>
      <c r="AL82" s="312"/>
      <c r="AM82" s="312"/>
      <c r="AN82" s="300"/>
      <c r="AO82" s="300"/>
      <c r="AP82" s="300"/>
      <c r="AQ82" s="467" t="s">
        <v>100</v>
      </c>
      <c r="AR82" s="479"/>
      <c r="AS82" s="479"/>
      <c r="AT82" s="479"/>
      <c r="AU82" s="488"/>
      <c r="AV82" s="300"/>
      <c r="AW82" s="300"/>
      <c r="AX82" s="300"/>
      <c r="AY82" s="300"/>
    </row>
    <row r="83" spans="1:53" ht="15" customHeight="1">
      <c r="A83" s="313" t="s">
        <v>186</v>
      </c>
      <c r="B83" s="333" t="s">
        <v>6</v>
      </c>
      <c r="C83" s="333" t="s">
        <v>6</v>
      </c>
      <c r="D83" s="333" t="s">
        <v>6</v>
      </c>
      <c r="E83" s="345" t="s">
        <v>6</v>
      </c>
      <c r="F83" s="347">
        <v>13</v>
      </c>
      <c r="G83" s="350">
        <v>15</v>
      </c>
      <c r="H83" s="350">
        <v>15</v>
      </c>
      <c r="I83" s="360">
        <v>15</v>
      </c>
      <c r="J83" s="367">
        <f t="shared" si="7"/>
        <v>12.057589197496981</v>
      </c>
      <c r="K83" s="376">
        <v>109</v>
      </c>
      <c r="L83" s="376">
        <v>109</v>
      </c>
      <c r="M83" s="381">
        <v>109</v>
      </c>
      <c r="N83" s="386">
        <f t="shared" si="8"/>
        <v>0.92750686134592164</v>
      </c>
      <c r="O83" s="386"/>
      <c r="P83" s="386"/>
      <c r="Q83" s="386"/>
      <c r="R83" s="312"/>
      <c r="S83" s="312"/>
      <c r="T83" s="312"/>
      <c r="U83" s="404">
        <v>563244</v>
      </c>
      <c r="V83" s="406">
        <v>28</v>
      </c>
      <c r="W83" s="408">
        <v>28</v>
      </c>
      <c r="X83" s="410">
        <f>AVERAGE(X70:Z82)</f>
        <v>46712.820512820515</v>
      </c>
      <c r="Y83" s="412"/>
      <c r="Z83" s="413"/>
      <c r="AA83" s="312" t="s">
        <v>167</v>
      </c>
      <c r="AB83" s="312"/>
      <c r="AC83" s="415">
        <v>504042</v>
      </c>
      <c r="AD83" s="420">
        <v>28</v>
      </c>
      <c r="AE83" s="427">
        <v>28</v>
      </c>
      <c r="AF83" s="434"/>
      <c r="AG83" s="435"/>
      <c r="AH83" s="437"/>
      <c r="AI83" s="434">
        <f>AVERAGE(AI70:AK82)</f>
        <v>46020.51282051282</v>
      </c>
      <c r="AJ83" s="435"/>
      <c r="AK83" s="437"/>
      <c r="AL83" s="312"/>
      <c r="AM83" s="312"/>
      <c r="AN83" s="300"/>
      <c r="AO83" s="300"/>
      <c r="AP83" s="300"/>
      <c r="AQ83" s="467" t="s">
        <v>186</v>
      </c>
      <c r="AR83" s="479"/>
      <c r="AS83" s="479"/>
      <c r="AT83" s="479"/>
      <c r="AU83" s="488"/>
      <c r="AV83" s="300"/>
      <c r="AW83" s="300"/>
      <c r="AX83" s="300"/>
      <c r="AY83" s="300"/>
    </row>
    <row r="84" spans="1:53" ht="15" customHeight="1">
      <c r="A84" s="313" t="s">
        <v>187</v>
      </c>
      <c r="B84" s="333" t="s">
        <v>187</v>
      </c>
      <c r="C84" s="333" t="s">
        <v>187</v>
      </c>
      <c r="D84" s="333" t="s">
        <v>187</v>
      </c>
      <c r="E84" s="345" t="s">
        <v>187</v>
      </c>
      <c r="F84" s="347">
        <v>18.658750000000001</v>
      </c>
      <c r="G84" s="350">
        <v>109</v>
      </c>
      <c r="H84" s="350">
        <v>109</v>
      </c>
      <c r="I84" s="360">
        <v>109</v>
      </c>
      <c r="J84" s="367">
        <f t="shared" si="7"/>
        <v>27.064285714285713</v>
      </c>
      <c r="K84" s="376">
        <v>109</v>
      </c>
      <c r="L84" s="376">
        <v>109</v>
      </c>
      <c r="M84" s="381">
        <v>109</v>
      </c>
      <c r="N84" s="386">
        <f t="shared" si="8"/>
        <v>1.4504876111361003</v>
      </c>
      <c r="O84" s="386"/>
      <c r="P84" s="386"/>
      <c r="Q84" s="386"/>
      <c r="R84" s="312"/>
      <c r="S84" s="312"/>
      <c r="T84" s="312"/>
      <c r="U84" s="404">
        <v>151560</v>
      </c>
      <c r="V84" s="406">
        <v>46</v>
      </c>
      <c r="W84" s="408">
        <v>46</v>
      </c>
      <c r="X84" s="410">
        <v>5600</v>
      </c>
      <c r="Y84" s="412">
        <v>5600</v>
      </c>
      <c r="Z84" s="413">
        <v>5600</v>
      </c>
      <c r="AA84" s="312" t="s">
        <v>110</v>
      </c>
      <c r="AB84" s="312"/>
      <c r="AC84" s="415">
        <v>104489</v>
      </c>
      <c r="AD84" s="420">
        <v>46</v>
      </c>
      <c r="AE84" s="427">
        <v>46</v>
      </c>
      <c r="AF84" s="434"/>
      <c r="AG84" s="435"/>
      <c r="AH84" s="437"/>
      <c r="AI84" s="434">
        <v>5600</v>
      </c>
      <c r="AJ84" s="435">
        <v>5600</v>
      </c>
      <c r="AK84" s="437">
        <v>5600</v>
      </c>
      <c r="AL84" s="312"/>
      <c r="AM84" s="312"/>
      <c r="AN84" s="300"/>
      <c r="AO84" s="300"/>
      <c r="AP84" s="300"/>
      <c r="AQ84" s="467" t="s">
        <v>187</v>
      </c>
      <c r="AR84" s="479"/>
      <c r="AS84" s="479"/>
      <c r="AT84" s="479"/>
      <c r="AU84" s="488"/>
      <c r="AV84" s="300"/>
      <c r="AW84" s="300"/>
      <c r="AX84" s="300"/>
      <c r="AY84" s="300"/>
      <c r="BA84" s="504"/>
    </row>
    <row r="85" spans="1:53" ht="15" customHeight="1">
      <c r="A85" s="313" t="s">
        <v>189</v>
      </c>
      <c r="B85" s="333" t="s">
        <v>189</v>
      </c>
      <c r="C85" s="333" t="s">
        <v>189</v>
      </c>
      <c r="D85" s="333" t="s">
        <v>189</v>
      </c>
      <c r="E85" s="345" t="s">
        <v>189</v>
      </c>
      <c r="F85" s="347">
        <v>139.71068965517242</v>
      </c>
      <c r="G85" s="350">
        <v>109</v>
      </c>
      <c r="H85" s="350">
        <v>109</v>
      </c>
      <c r="I85" s="360">
        <v>109</v>
      </c>
      <c r="J85" s="367">
        <f t="shared" si="7"/>
        <v>75.539874999999995</v>
      </c>
      <c r="K85" s="376">
        <v>109</v>
      </c>
      <c r="L85" s="376">
        <v>109</v>
      </c>
      <c r="M85" s="381">
        <v>109</v>
      </c>
      <c r="N85" s="386">
        <f t="shared" si="8"/>
        <v>0.54068786852633888</v>
      </c>
      <c r="O85" s="386"/>
      <c r="P85" s="386"/>
      <c r="Q85" s="386"/>
      <c r="R85" s="312"/>
      <c r="S85" s="312"/>
      <c r="T85" s="312"/>
      <c r="U85" s="404">
        <v>1812957</v>
      </c>
      <c r="V85" s="406">
        <v>205</v>
      </c>
      <c r="W85" s="408">
        <v>205</v>
      </c>
      <c r="X85" s="410">
        <v>24000</v>
      </c>
      <c r="Y85" s="412">
        <v>11600</v>
      </c>
      <c r="Z85" s="413">
        <v>11600</v>
      </c>
      <c r="AA85" s="312" t="s">
        <v>110</v>
      </c>
      <c r="AB85" s="312"/>
      <c r="AC85" s="415">
        <v>1620644</v>
      </c>
      <c r="AD85" s="420">
        <v>205</v>
      </c>
      <c r="AE85" s="427">
        <v>205</v>
      </c>
      <c r="AF85" s="434"/>
      <c r="AG85" s="435"/>
      <c r="AH85" s="437"/>
      <c r="AI85" s="434">
        <v>11600</v>
      </c>
      <c r="AJ85" s="435">
        <v>11600</v>
      </c>
      <c r="AK85" s="437">
        <v>11600</v>
      </c>
      <c r="AL85" s="312"/>
      <c r="AM85" s="312"/>
      <c r="AN85" s="300"/>
      <c r="AO85" s="300"/>
      <c r="AP85" s="300"/>
      <c r="AQ85" s="467" t="s">
        <v>189</v>
      </c>
      <c r="AR85" s="479"/>
      <c r="AS85" s="479"/>
      <c r="AT85" s="479"/>
      <c r="AU85" s="488"/>
      <c r="AV85" s="300"/>
      <c r="AW85" s="300"/>
      <c r="AX85" s="300"/>
      <c r="AY85" s="300"/>
    </row>
    <row r="86" spans="1:53" ht="15" customHeight="1">
      <c r="A86" s="313" t="s">
        <v>190</v>
      </c>
      <c r="B86" s="333" t="s">
        <v>190</v>
      </c>
      <c r="C86" s="333" t="s">
        <v>190</v>
      </c>
      <c r="D86" s="333" t="s">
        <v>190</v>
      </c>
      <c r="E86" s="345" t="s">
        <v>190</v>
      </c>
      <c r="F86" s="347">
        <v>84.37582677165355</v>
      </c>
      <c r="G86" s="350">
        <v>109</v>
      </c>
      <c r="H86" s="350">
        <v>109</v>
      </c>
      <c r="I86" s="360">
        <v>109</v>
      </c>
      <c r="J86" s="367">
        <f t="shared" si="7"/>
        <v>59.584251968503935</v>
      </c>
      <c r="K86" s="376">
        <v>109</v>
      </c>
      <c r="L86" s="376">
        <v>109</v>
      </c>
      <c r="M86" s="381">
        <v>109</v>
      </c>
      <c r="N86" s="386">
        <f t="shared" si="8"/>
        <v>0.7061768073663669</v>
      </c>
      <c r="O86" s="386"/>
      <c r="P86" s="386"/>
      <c r="Q86" s="386"/>
      <c r="R86" s="312"/>
      <c r="S86" s="312"/>
      <c r="T86" s="312"/>
      <c r="U86" s="404">
        <v>756720</v>
      </c>
      <c r="V86" s="406">
        <v>149</v>
      </c>
      <c r="W86" s="408">
        <v>149</v>
      </c>
      <c r="X86" s="410">
        <v>12700</v>
      </c>
      <c r="Y86" s="412">
        <v>12700</v>
      </c>
      <c r="Z86" s="413">
        <v>12700</v>
      </c>
      <c r="AA86" s="312" t="s">
        <v>110</v>
      </c>
      <c r="AB86" s="312"/>
      <c r="AC86" s="415">
        <v>1071573</v>
      </c>
      <c r="AD86" s="420">
        <v>149</v>
      </c>
      <c r="AE86" s="427">
        <v>149</v>
      </c>
      <c r="AF86" s="434"/>
      <c r="AG86" s="435"/>
      <c r="AH86" s="437"/>
      <c r="AI86" s="434">
        <v>12700</v>
      </c>
      <c r="AJ86" s="435">
        <v>12700</v>
      </c>
      <c r="AK86" s="437">
        <v>12700</v>
      </c>
      <c r="AL86" s="312"/>
      <c r="AM86" s="312"/>
      <c r="AN86" s="300"/>
      <c r="AO86" s="300"/>
      <c r="AP86" s="300"/>
      <c r="AQ86" s="467" t="s">
        <v>190</v>
      </c>
      <c r="AR86" s="479"/>
      <c r="AS86" s="479"/>
      <c r="AT86" s="479"/>
      <c r="AU86" s="488"/>
      <c r="AV86" s="300"/>
      <c r="AW86" s="300"/>
      <c r="AX86" s="300"/>
      <c r="AY86" s="300"/>
      <c r="BA86" s="505"/>
    </row>
    <row r="87" spans="1:53" ht="15" customHeight="1">
      <c r="A87" s="313" t="s">
        <v>193</v>
      </c>
      <c r="B87" s="333" t="s">
        <v>193</v>
      </c>
      <c r="C87" s="333" t="s">
        <v>193</v>
      </c>
      <c r="D87" s="333" t="s">
        <v>193</v>
      </c>
      <c r="E87" s="345" t="s">
        <v>193</v>
      </c>
      <c r="F87" s="347">
        <v>127.67543859649123</v>
      </c>
      <c r="G87" s="350">
        <v>109</v>
      </c>
      <c r="H87" s="350">
        <v>109</v>
      </c>
      <c r="I87" s="360">
        <v>109</v>
      </c>
      <c r="J87" s="367">
        <f t="shared" si="7"/>
        <v>115.70368421052632</v>
      </c>
      <c r="K87" s="376">
        <v>109</v>
      </c>
      <c r="L87" s="376">
        <v>109</v>
      </c>
      <c r="M87" s="381">
        <v>109</v>
      </c>
      <c r="N87" s="386">
        <f t="shared" si="8"/>
        <v>0.90623290965304015</v>
      </c>
      <c r="O87" s="386"/>
      <c r="P87" s="386"/>
      <c r="Q87" s="386"/>
      <c r="R87" s="312"/>
      <c r="S87" s="312"/>
      <c r="T87" s="312"/>
      <c r="U87" s="404">
        <v>659511</v>
      </c>
      <c r="V87" s="406">
        <v>178</v>
      </c>
      <c r="W87" s="408">
        <v>178</v>
      </c>
      <c r="X87" s="410">
        <v>5700</v>
      </c>
      <c r="Y87" s="412">
        <v>5700</v>
      </c>
      <c r="Z87" s="413">
        <v>5700</v>
      </c>
      <c r="AA87" s="312" t="s">
        <v>110</v>
      </c>
      <c r="AB87" s="312"/>
      <c r="AC87" s="415">
        <v>727750</v>
      </c>
      <c r="AD87" s="420">
        <v>178</v>
      </c>
      <c r="AE87" s="427">
        <v>178</v>
      </c>
      <c r="AF87" s="434"/>
      <c r="AG87" s="435"/>
      <c r="AH87" s="437"/>
      <c r="AI87" s="434">
        <v>5700</v>
      </c>
      <c r="AJ87" s="435">
        <v>5700</v>
      </c>
      <c r="AK87" s="437">
        <v>5700</v>
      </c>
      <c r="AL87" s="312"/>
      <c r="AM87" s="312"/>
      <c r="AN87" s="300"/>
      <c r="AO87" s="300"/>
      <c r="AP87" s="300"/>
      <c r="AQ87" s="467" t="s">
        <v>193</v>
      </c>
      <c r="AR87" s="479"/>
      <c r="AS87" s="479"/>
      <c r="AT87" s="479"/>
      <c r="AU87" s="488"/>
      <c r="AV87" s="300"/>
      <c r="AW87" s="300"/>
      <c r="AX87" s="300"/>
      <c r="AY87" s="300"/>
    </row>
    <row r="88" spans="1:53" ht="15" customHeight="1">
      <c r="A88" s="313" t="s">
        <v>195</v>
      </c>
      <c r="B88" s="333" t="s">
        <v>195</v>
      </c>
      <c r="C88" s="333" t="s">
        <v>195</v>
      </c>
      <c r="D88" s="333" t="s">
        <v>195</v>
      </c>
      <c r="E88" s="345" t="s">
        <v>195</v>
      </c>
      <c r="F88" s="347">
        <v>13.579430803571428</v>
      </c>
      <c r="G88" s="350">
        <v>109</v>
      </c>
      <c r="H88" s="350">
        <v>109</v>
      </c>
      <c r="I88" s="360">
        <v>109</v>
      </c>
      <c r="J88" s="367">
        <f t="shared" si="7"/>
        <v>21.742416666666667</v>
      </c>
      <c r="K88" s="376">
        <v>109</v>
      </c>
      <c r="L88" s="376">
        <v>109</v>
      </c>
      <c r="M88" s="381">
        <v>109</v>
      </c>
      <c r="N88" s="386">
        <f t="shared" si="8"/>
        <v>1.6011287204282783</v>
      </c>
      <c r="O88" s="386"/>
      <c r="P88" s="386"/>
      <c r="Q88" s="386"/>
      <c r="R88" s="312"/>
      <c r="S88" s="312"/>
      <c r="T88" s="312"/>
      <c r="U88" s="404">
        <v>1826363</v>
      </c>
      <c r="V88" s="406">
        <v>31</v>
      </c>
      <c r="W88" s="408">
        <v>31</v>
      </c>
      <c r="X88" s="410">
        <v>84000</v>
      </c>
      <c r="Y88" s="412">
        <v>89600</v>
      </c>
      <c r="Z88" s="413">
        <v>89600</v>
      </c>
      <c r="AA88" s="312" t="s">
        <v>110</v>
      </c>
      <c r="AB88" s="312"/>
      <c r="AC88" s="415">
        <v>1216717</v>
      </c>
      <c r="AD88" s="420">
        <v>31</v>
      </c>
      <c r="AE88" s="427">
        <v>31</v>
      </c>
      <c r="AF88" s="434"/>
      <c r="AG88" s="435"/>
      <c r="AH88" s="437"/>
      <c r="AI88" s="434">
        <v>89600</v>
      </c>
      <c r="AJ88" s="435">
        <v>89600</v>
      </c>
      <c r="AK88" s="437">
        <v>89600</v>
      </c>
      <c r="AL88" s="312"/>
      <c r="AM88" s="312"/>
      <c r="AN88" s="300"/>
      <c r="AO88" s="300"/>
      <c r="AP88" s="300"/>
      <c r="AQ88" s="467" t="s">
        <v>195</v>
      </c>
      <c r="AR88" s="479"/>
      <c r="AS88" s="479"/>
      <c r="AT88" s="479"/>
      <c r="AU88" s="488"/>
      <c r="AV88" s="300"/>
      <c r="AW88" s="300"/>
      <c r="AX88" s="300"/>
      <c r="AY88" s="300"/>
    </row>
    <row r="89" spans="1:53" ht="15" customHeight="1">
      <c r="A89" s="313" t="s">
        <v>124</v>
      </c>
      <c r="B89" s="333" t="s">
        <v>124</v>
      </c>
      <c r="C89" s="333" t="s">
        <v>124</v>
      </c>
      <c r="D89" s="333" t="s">
        <v>124</v>
      </c>
      <c r="E89" s="345" t="s">
        <v>124</v>
      </c>
      <c r="F89" s="347">
        <v>85.774749999999997</v>
      </c>
      <c r="G89" s="350">
        <v>109</v>
      </c>
      <c r="H89" s="350">
        <v>109</v>
      </c>
      <c r="I89" s="360">
        <v>109</v>
      </c>
      <c r="J89" s="367">
        <f t="shared" si="7"/>
        <v>100.63525</v>
      </c>
      <c r="K89" s="376">
        <v>109</v>
      </c>
      <c r="L89" s="376">
        <v>109</v>
      </c>
      <c r="M89" s="381">
        <v>109</v>
      </c>
      <c r="N89" s="386">
        <f t="shared" si="8"/>
        <v>1.1732502863604966</v>
      </c>
      <c r="O89" s="386"/>
      <c r="P89" s="386"/>
      <c r="Q89" s="386"/>
      <c r="R89" s="312"/>
      <c r="S89" s="312"/>
      <c r="T89" s="312"/>
      <c r="U89" s="404">
        <v>402541</v>
      </c>
      <c r="V89" s="406">
        <v>405</v>
      </c>
      <c r="W89" s="408">
        <v>405</v>
      </c>
      <c r="X89" s="410">
        <v>4000</v>
      </c>
      <c r="Y89" s="412">
        <v>4000</v>
      </c>
      <c r="Z89" s="413">
        <v>4000</v>
      </c>
      <c r="AA89" s="312" t="s">
        <v>110</v>
      </c>
      <c r="AB89" s="312"/>
      <c r="AC89" s="415">
        <v>343099</v>
      </c>
      <c r="AD89" s="420">
        <v>405</v>
      </c>
      <c r="AE89" s="427">
        <v>405</v>
      </c>
      <c r="AF89" s="434"/>
      <c r="AG89" s="435"/>
      <c r="AH89" s="437"/>
      <c r="AI89" s="434">
        <v>4000</v>
      </c>
      <c r="AJ89" s="435">
        <v>4000</v>
      </c>
      <c r="AK89" s="437">
        <v>4000</v>
      </c>
      <c r="AL89" s="312"/>
      <c r="AM89" s="312"/>
      <c r="AN89" s="300"/>
      <c r="AO89" s="300"/>
      <c r="AP89" s="300"/>
      <c r="AQ89" s="467" t="s">
        <v>124</v>
      </c>
      <c r="AR89" s="479"/>
      <c r="AS89" s="479"/>
      <c r="AT89" s="479"/>
      <c r="AU89" s="488"/>
      <c r="AV89" s="300"/>
      <c r="AW89" s="300"/>
      <c r="AX89" s="300"/>
      <c r="AY89" s="300"/>
    </row>
    <row r="90" spans="1:53" ht="15" customHeight="1">
      <c r="A90" s="313" t="s">
        <v>196</v>
      </c>
      <c r="B90" s="333" t="s">
        <v>197</v>
      </c>
      <c r="C90" s="333" t="s">
        <v>197</v>
      </c>
      <c r="D90" s="333" t="s">
        <v>197</v>
      </c>
      <c r="E90" s="345" t="s">
        <v>197</v>
      </c>
      <c r="F90" s="347"/>
      <c r="G90" s="350"/>
      <c r="H90" s="350"/>
      <c r="I90" s="360"/>
      <c r="J90" s="367">
        <f t="shared" si="7"/>
        <v>54.61408450704225</v>
      </c>
      <c r="K90" s="376">
        <v>109</v>
      </c>
      <c r="L90" s="376">
        <v>109</v>
      </c>
      <c r="M90" s="381">
        <v>109</v>
      </c>
      <c r="N90" s="386" t="str">
        <f t="shared" si="8"/>
        <v xml:space="preserve"> </v>
      </c>
      <c r="O90" s="386"/>
      <c r="P90" s="386"/>
      <c r="Q90" s="386"/>
      <c r="R90" s="312"/>
      <c r="S90" s="312"/>
      <c r="T90" s="312"/>
      <c r="U90" s="404">
        <v>38776</v>
      </c>
      <c r="V90" s="406"/>
      <c r="W90" s="408"/>
      <c r="X90" s="410">
        <v>710</v>
      </c>
      <c r="Y90" s="412">
        <v>4000</v>
      </c>
      <c r="Z90" s="413">
        <v>4000</v>
      </c>
      <c r="AA90" s="312" t="s">
        <v>110</v>
      </c>
      <c r="AB90" s="312"/>
      <c r="AC90" s="415"/>
      <c r="AD90" s="420"/>
      <c r="AE90" s="427"/>
      <c r="AF90" s="434"/>
      <c r="AG90" s="435"/>
      <c r="AH90" s="437"/>
      <c r="AI90" s="434"/>
      <c r="AJ90" s="435"/>
      <c r="AK90" s="437"/>
      <c r="AL90" s="312"/>
      <c r="AM90" s="312"/>
      <c r="AN90" s="300"/>
      <c r="AO90" s="300"/>
      <c r="AP90" s="300"/>
      <c r="AQ90" s="467" t="s">
        <v>196</v>
      </c>
      <c r="AR90" s="479"/>
      <c r="AS90" s="479"/>
      <c r="AT90" s="479"/>
      <c r="AU90" s="488"/>
      <c r="AV90" s="300"/>
      <c r="AW90" s="300"/>
      <c r="AX90" s="300"/>
      <c r="AY90" s="300"/>
    </row>
    <row r="91" spans="1:53" ht="15" customHeight="1">
      <c r="A91" s="313" t="s">
        <v>198</v>
      </c>
      <c r="B91" s="333" t="s">
        <v>198</v>
      </c>
      <c r="C91" s="333" t="s">
        <v>198</v>
      </c>
      <c r="D91" s="333" t="s">
        <v>198</v>
      </c>
      <c r="E91" s="345" t="s">
        <v>198</v>
      </c>
      <c r="F91" s="347">
        <v>79.046296296296291</v>
      </c>
      <c r="G91" s="350">
        <v>75</v>
      </c>
      <c r="H91" s="350">
        <v>75</v>
      </c>
      <c r="I91" s="360">
        <v>75</v>
      </c>
      <c r="J91" s="367">
        <f t="shared" si="7"/>
        <v>68.896428571428572</v>
      </c>
      <c r="K91" s="376">
        <v>75</v>
      </c>
      <c r="L91" s="376">
        <v>75</v>
      </c>
      <c r="M91" s="381">
        <v>75</v>
      </c>
      <c r="N91" s="386">
        <f t="shared" si="8"/>
        <v>0.87159591023946192</v>
      </c>
      <c r="O91" s="386"/>
      <c r="P91" s="386"/>
      <c r="Q91" s="386"/>
      <c r="R91" s="312"/>
      <c r="S91" s="312"/>
      <c r="T91" s="312"/>
      <c r="U91" s="404">
        <v>38582</v>
      </c>
      <c r="V91" s="406">
        <v>241</v>
      </c>
      <c r="W91" s="408">
        <v>241</v>
      </c>
      <c r="X91" s="410">
        <v>560</v>
      </c>
      <c r="Y91" s="412">
        <v>480</v>
      </c>
      <c r="Z91" s="413">
        <v>480</v>
      </c>
      <c r="AA91" s="312" t="s">
        <v>110</v>
      </c>
      <c r="AB91" s="312"/>
      <c r="AC91" s="415">
        <v>42685</v>
      </c>
      <c r="AD91" s="420">
        <v>241</v>
      </c>
      <c r="AE91" s="427">
        <v>241</v>
      </c>
      <c r="AF91" s="434"/>
      <c r="AG91" s="435"/>
      <c r="AH91" s="437"/>
      <c r="AI91" s="434">
        <v>540</v>
      </c>
      <c r="AJ91" s="435">
        <v>480</v>
      </c>
      <c r="AK91" s="437">
        <v>480</v>
      </c>
      <c r="AL91" s="312"/>
      <c r="AM91" s="312"/>
      <c r="AN91" s="300"/>
      <c r="AO91" s="300"/>
      <c r="AP91" s="300"/>
      <c r="AQ91" s="467" t="s">
        <v>198</v>
      </c>
      <c r="AR91" s="479"/>
      <c r="AS91" s="479"/>
      <c r="AT91" s="479"/>
      <c r="AU91" s="488"/>
      <c r="AV91" s="300"/>
      <c r="AW91" s="300"/>
      <c r="AX91" s="300"/>
      <c r="AY91" s="300"/>
    </row>
    <row r="92" spans="1:53" ht="15" customHeight="1">
      <c r="A92" s="313" t="s">
        <v>199</v>
      </c>
      <c r="B92" s="333" t="s">
        <v>199</v>
      </c>
      <c r="C92" s="333" t="s">
        <v>199</v>
      </c>
      <c r="D92" s="333" t="s">
        <v>199</v>
      </c>
      <c r="E92" s="345" t="s">
        <v>199</v>
      </c>
      <c r="F92" s="347">
        <v>87.405000000000001</v>
      </c>
      <c r="G92" s="350">
        <v>75</v>
      </c>
      <c r="H92" s="350">
        <v>75</v>
      </c>
      <c r="I92" s="360">
        <v>75</v>
      </c>
      <c r="J92" s="367">
        <f t="shared" si="7"/>
        <v>108</v>
      </c>
      <c r="K92" s="376">
        <v>75</v>
      </c>
      <c r="L92" s="376">
        <v>75</v>
      </c>
      <c r="M92" s="381">
        <v>75</v>
      </c>
      <c r="N92" s="386">
        <f t="shared" si="8"/>
        <v>1.2356272524455123</v>
      </c>
      <c r="O92" s="386"/>
      <c r="P92" s="386"/>
      <c r="Q92" s="386"/>
      <c r="R92" s="312"/>
      <c r="S92" s="312"/>
      <c r="T92" s="312"/>
      <c r="U92" s="404">
        <v>64800</v>
      </c>
      <c r="V92" s="406">
        <v>230</v>
      </c>
      <c r="W92" s="408">
        <v>230</v>
      </c>
      <c r="X92" s="410">
        <v>600</v>
      </c>
      <c r="Y92" s="412">
        <v>540</v>
      </c>
      <c r="Z92" s="413">
        <v>540</v>
      </c>
      <c r="AA92" s="312" t="s">
        <v>110</v>
      </c>
      <c r="AB92" s="312"/>
      <c r="AC92" s="415">
        <v>52443</v>
      </c>
      <c r="AD92" s="420">
        <v>230</v>
      </c>
      <c r="AE92" s="427">
        <v>230</v>
      </c>
      <c r="AF92" s="434"/>
      <c r="AG92" s="435"/>
      <c r="AH92" s="437"/>
      <c r="AI92" s="434">
        <v>600</v>
      </c>
      <c r="AJ92" s="435">
        <v>540</v>
      </c>
      <c r="AK92" s="437">
        <v>540</v>
      </c>
      <c r="AL92" s="312"/>
      <c r="AM92" s="312"/>
      <c r="AN92" s="300"/>
      <c r="AO92" s="300"/>
      <c r="AP92" s="300"/>
      <c r="AQ92" s="467" t="s">
        <v>199</v>
      </c>
      <c r="AR92" s="479"/>
      <c r="AS92" s="479"/>
      <c r="AT92" s="479"/>
      <c r="AU92" s="488"/>
      <c r="AV92" s="300"/>
      <c r="AW92" s="300"/>
      <c r="AX92" s="300"/>
      <c r="AY92" s="300"/>
    </row>
    <row r="93" spans="1:53" ht="15" customHeight="1">
      <c r="A93" s="313" t="s">
        <v>194</v>
      </c>
      <c r="B93" s="333" t="s">
        <v>199</v>
      </c>
      <c r="C93" s="333" t="s">
        <v>199</v>
      </c>
      <c r="D93" s="333" t="s">
        <v>199</v>
      </c>
      <c r="E93" s="345" t="s">
        <v>199</v>
      </c>
      <c r="F93" s="347"/>
      <c r="G93" s="350"/>
      <c r="H93" s="350"/>
      <c r="I93" s="360"/>
      <c r="J93" s="367">
        <f t="shared" si="7"/>
        <v>164.30434782608697</v>
      </c>
      <c r="K93" s="376">
        <v>75</v>
      </c>
      <c r="L93" s="376">
        <v>75</v>
      </c>
      <c r="M93" s="381">
        <v>75</v>
      </c>
      <c r="N93" s="386" t="str">
        <f t="shared" si="8"/>
        <v xml:space="preserve"> </v>
      </c>
      <c r="O93" s="386"/>
      <c r="P93" s="386"/>
      <c r="Q93" s="386"/>
      <c r="R93" s="312"/>
      <c r="S93" s="312"/>
      <c r="T93" s="312"/>
      <c r="U93" s="404">
        <v>75580</v>
      </c>
      <c r="V93" s="406">
        <v>230</v>
      </c>
      <c r="W93" s="408">
        <v>230</v>
      </c>
      <c r="X93" s="410">
        <v>460</v>
      </c>
      <c r="Y93" s="412">
        <v>540</v>
      </c>
      <c r="Z93" s="413">
        <v>540</v>
      </c>
      <c r="AA93" s="312" t="s">
        <v>110</v>
      </c>
      <c r="AB93" s="312"/>
      <c r="AC93" s="415"/>
      <c r="AD93" s="420"/>
      <c r="AE93" s="427"/>
      <c r="AF93" s="434"/>
      <c r="AG93" s="435"/>
      <c r="AH93" s="437"/>
      <c r="AI93" s="434"/>
      <c r="AJ93" s="435"/>
      <c r="AK93" s="437"/>
      <c r="AL93" s="312"/>
      <c r="AM93" s="312"/>
      <c r="AN93" s="300"/>
      <c r="AO93" s="300"/>
      <c r="AP93" s="300"/>
      <c r="AQ93" s="467" t="s">
        <v>194</v>
      </c>
      <c r="AR93" s="479"/>
      <c r="AS93" s="479"/>
      <c r="AT93" s="479"/>
      <c r="AU93" s="488"/>
      <c r="AV93" s="300"/>
      <c r="AW93" s="300"/>
      <c r="AX93" s="300"/>
      <c r="AY93" s="300"/>
    </row>
    <row r="94" spans="1:53" ht="15" customHeight="1">
      <c r="A94" s="313" t="s">
        <v>200</v>
      </c>
      <c r="B94" s="333" t="s">
        <v>200</v>
      </c>
      <c r="C94" s="333" t="s">
        <v>200</v>
      </c>
      <c r="D94" s="333" t="s">
        <v>200</v>
      </c>
      <c r="E94" s="345" t="s">
        <v>200</v>
      </c>
      <c r="F94" s="347">
        <v>49.400600600600598</v>
      </c>
      <c r="G94" s="350">
        <v>75</v>
      </c>
      <c r="H94" s="350">
        <v>75</v>
      </c>
      <c r="I94" s="360">
        <v>75</v>
      </c>
      <c r="J94" s="367">
        <f t="shared" si="7"/>
        <v>62.356470588235297</v>
      </c>
      <c r="K94" s="376">
        <v>75</v>
      </c>
      <c r="L94" s="376">
        <v>75</v>
      </c>
      <c r="M94" s="381">
        <v>75</v>
      </c>
      <c r="N94" s="386">
        <f t="shared" si="8"/>
        <v>1.2622613860989613</v>
      </c>
      <c r="O94" s="386"/>
      <c r="P94" s="386"/>
      <c r="Q94" s="386"/>
      <c r="R94" s="312"/>
      <c r="S94" s="312"/>
      <c r="T94" s="312"/>
      <c r="U94" s="404">
        <v>106006</v>
      </c>
      <c r="V94" s="406">
        <v>192</v>
      </c>
      <c r="W94" s="408">
        <v>192</v>
      </c>
      <c r="X94" s="410">
        <v>1700</v>
      </c>
      <c r="Y94" s="412">
        <v>1665</v>
      </c>
      <c r="Z94" s="413">
        <v>1665</v>
      </c>
      <c r="AA94" s="312" t="s">
        <v>110</v>
      </c>
      <c r="AB94" s="312"/>
      <c r="AC94" s="415">
        <v>82252</v>
      </c>
      <c r="AD94" s="420">
        <v>192</v>
      </c>
      <c r="AE94" s="427">
        <v>192</v>
      </c>
      <c r="AF94" s="434"/>
      <c r="AG94" s="435"/>
      <c r="AH94" s="437"/>
      <c r="AI94" s="434">
        <v>1665</v>
      </c>
      <c r="AJ94" s="435">
        <v>1665</v>
      </c>
      <c r="AK94" s="437">
        <v>1665</v>
      </c>
      <c r="AL94" s="312"/>
      <c r="AM94" s="312"/>
      <c r="AN94" s="300"/>
      <c r="AO94" s="300"/>
      <c r="AP94" s="300"/>
      <c r="AQ94" s="467" t="s">
        <v>200</v>
      </c>
      <c r="AR94" s="479"/>
      <c r="AS94" s="479"/>
      <c r="AT94" s="479"/>
      <c r="AU94" s="488"/>
      <c r="AV94" s="300"/>
      <c r="AW94" s="300"/>
      <c r="AX94" s="300"/>
      <c r="AY94" s="300"/>
    </row>
    <row r="95" spans="1:53" ht="15" customHeight="1">
      <c r="A95" s="313" t="s">
        <v>103</v>
      </c>
      <c r="B95" s="333" t="s">
        <v>103</v>
      </c>
      <c r="C95" s="333" t="s">
        <v>103</v>
      </c>
      <c r="D95" s="333" t="s">
        <v>103</v>
      </c>
      <c r="E95" s="345" t="s">
        <v>103</v>
      </c>
      <c r="F95" s="347">
        <v>29.218</v>
      </c>
      <c r="G95" s="350">
        <v>75</v>
      </c>
      <c r="H95" s="350">
        <v>75</v>
      </c>
      <c r="I95" s="360">
        <v>75</v>
      </c>
      <c r="J95" s="367">
        <f t="shared" si="7"/>
        <v>43.982999999999997</v>
      </c>
      <c r="K95" s="376">
        <v>75</v>
      </c>
      <c r="L95" s="376">
        <v>75</v>
      </c>
      <c r="M95" s="381">
        <v>75</v>
      </c>
      <c r="N95" s="386">
        <f t="shared" si="8"/>
        <v>1.5053391744814839</v>
      </c>
      <c r="O95" s="386"/>
      <c r="P95" s="386"/>
      <c r="Q95" s="386"/>
      <c r="R95" s="312"/>
      <c r="S95" s="312"/>
      <c r="T95" s="312"/>
      <c r="U95" s="404">
        <v>263898</v>
      </c>
      <c r="V95" s="406">
        <v>130</v>
      </c>
      <c r="W95" s="408">
        <v>130</v>
      </c>
      <c r="X95" s="410">
        <v>6000</v>
      </c>
      <c r="Y95" s="412">
        <v>6000</v>
      </c>
      <c r="Z95" s="413">
        <v>6000</v>
      </c>
      <c r="AA95" s="312" t="s">
        <v>110</v>
      </c>
      <c r="AB95" s="312"/>
      <c r="AC95" s="415">
        <v>175308</v>
      </c>
      <c r="AD95" s="420">
        <v>130</v>
      </c>
      <c r="AE95" s="427">
        <v>130</v>
      </c>
      <c r="AF95" s="434"/>
      <c r="AG95" s="435"/>
      <c r="AH95" s="437"/>
      <c r="AI95" s="434">
        <v>6000</v>
      </c>
      <c r="AJ95" s="435">
        <v>6000</v>
      </c>
      <c r="AK95" s="437">
        <v>6000</v>
      </c>
      <c r="AL95" s="312"/>
      <c r="AM95" s="312"/>
      <c r="AN95" s="300"/>
      <c r="AO95" s="300"/>
      <c r="AP95" s="300"/>
      <c r="AQ95" s="467" t="s">
        <v>103</v>
      </c>
      <c r="AR95" s="479"/>
      <c r="AS95" s="479"/>
      <c r="AT95" s="479"/>
      <c r="AU95" s="488"/>
      <c r="AV95" s="300"/>
      <c r="AW95" s="300"/>
      <c r="AX95" s="300"/>
      <c r="AY95" s="300"/>
    </row>
    <row r="96" spans="1:53" ht="15" customHeight="1">
      <c r="A96" s="313" t="s">
        <v>80</v>
      </c>
      <c r="B96" s="333" t="s">
        <v>201</v>
      </c>
      <c r="C96" s="333" t="s">
        <v>201</v>
      </c>
      <c r="D96" s="333" t="s">
        <v>201</v>
      </c>
      <c r="E96" s="345" t="s">
        <v>201</v>
      </c>
      <c r="F96" s="347">
        <v>54.61607843137255</v>
      </c>
      <c r="G96" s="350">
        <v>75</v>
      </c>
      <c r="H96" s="350">
        <v>75</v>
      </c>
      <c r="I96" s="360">
        <v>75</v>
      </c>
      <c r="J96" s="367">
        <f t="shared" si="7"/>
        <v>58.740980392156864</v>
      </c>
      <c r="K96" s="376">
        <v>75</v>
      </c>
      <c r="L96" s="376">
        <v>75</v>
      </c>
      <c r="M96" s="381">
        <v>75</v>
      </c>
      <c r="N96" s="386">
        <f t="shared" si="8"/>
        <v>1.0755254144796835</v>
      </c>
      <c r="O96" s="386"/>
      <c r="P96" s="386"/>
      <c r="Q96" s="386"/>
      <c r="R96" s="312"/>
      <c r="S96" s="312"/>
      <c r="T96" s="312"/>
      <c r="U96" s="404">
        <v>299579</v>
      </c>
      <c r="V96" s="406">
        <v>100</v>
      </c>
      <c r="W96" s="408">
        <v>100</v>
      </c>
      <c r="X96" s="410">
        <v>5100</v>
      </c>
      <c r="Y96" s="412">
        <v>5100</v>
      </c>
      <c r="Z96" s="413">
        <v>5100</v>
      </c>
      <c r="AA96" s="312" t="s">
        <v>110</v>
      </c>
      <c r="AB96" s="312"/>
      <c r="AC96" s="415">
        <v>278542</v>
      </c>
      <c r="AD96" s="420">
        <v>100</v>
      </c>
      <c r="AE96" s="427">
        <v>100</v>
      </c>
      <c r="AF96" s="434"/>
      <c r="AG96" s="435"/>
      <c r="AH96" s="437"/>
      <c r="AI96" s="434">
        <v>5100</v>
      </c>
      <c r="AJ96" s="435">
        <v>5100</v>
      </c>
      <c r="AK96" s="437">
        <v>5100</v>
      </c>
      <c r="AL96" s="312"/>
      <c r="AM96" s="312"/>
      <c r="AN96" s="300"/>
      <c r="AO96" s="300"/>
      <c r="AP96" s="300"/>
      <c r="AQ96" s="467" t="s">
        <v>80</v>
      </c>
      <c r="AR96" s="479"/>
      <c r="AS96" s="479"/>
      <c r="AT96" s="479"/>
      <c r="AU96" s="488"/>
      <c r="AV96" s="300"/>
      <c r="AW96" s="300"/>
      <c r="AX96" s="300"/>
      <c r="AY96" s="300"/>
    </row>
    <row r="97" spans="1:51" ht="15" customHeight="1">
      <c r="A97" s="313" t="s">
        <v>203</v>
      </c>
      <c r="B97" s="333" t="s">
        <v>203</v>
      </c>
      <c r="C97" s="333" t="s">
        <v>203</v>
      </c>
      <c r="D97" s="333" t="s">
        <v>203</v>
      </c>
      <c r="E97" s="345" t="s">
        <v>203</v>
      </c>
      <c r="F97" s="347">
        <v>76.061616161616158</v>
      </c>
      <c r="G97" s="350">
        <v>75</v>
      </c>
      <c r="H97" s="350">
        <v>75</v>
      </c>
      <c r="I97" s="360">
        <v>75</v>
      </c>
      <c r="J97" s="367">
        <f t="shared" si="7"/>
        <v>77.045522761380695</v>
      </c>
      <c r="K97" s="376">
        <v>75</v>
      </c>
      <c r="L97" s="376">
        <v>75</v>
      </c>
      <c r="M97" s="381">
        <v>75</v>
      </c>
      <c r="N97" s="386">
        <f t="shared" si="8"/>
        <v>1.0129356520333979</v>
      </c>
      <c r="O97" s="386"/>
      <c r="P97" s="386"/>
      <c r="Q97" s="386"/>
      <c r="R97" s="312"/>
      <c r="S97" s="312"/>
      <c r="T97" s="312"/>
      <c r="U97" s="404">
        <v>308028</v>
      </c>
      <c r="V97" s="406">
        <v>119</v>
      </c>
      <c r="W97" s="408">
        <v>119</v>
      </c>
      <c r="X97" s="410">
        <v>3998</v>
      </c>
      <c r="Y97" s="412">
        <v>3960</v>
      </c>
      <c r="Z97" s="413">
        <v>3960</v>
      </c>
      <c r="AA97" s="312" t="s">
        <v>110</v>
      </c>
      <c r="AB97" s="312"/>
      <c r="AC97" s="415">
        <v>301204</v>
      </c>
      <c r="AD97" s="420">
        <v>119</v>
      </c>
      <c r="AE97" s="427">
        <v>119</v>
      </c>
      <c r="AF97" s="434"/>
      <c r="AG97" s="435"/>
      <c r="AH97" s="437"/>
      <c r="AI97" s="434">
        <v>3960</v>
      </c>
      <c r="AJ97" s="435">
        <v>3960</v>
      </c>
      <c r="AK97" s="437">
        <v>3960</v>
      </c>
      <c r="AL97" s="312"/>
      <c r="AM97" s="312"/>
      <c r="AN97" s="300"/>
      <c r="AO97" s="300"/>
      <c r="AP97" s="300"/>
      <c r="AQ97" s="467" t="s">
        <v>203</v>
      </c>
      <c r="AR97" s="479"/>
      <c r="AS97" s="479"/>
      <c r="AT97" s="479"/>
      <c r="AU97" s="488"/>
      <c r="AV97" s="300"/>
      <c r="AW97" s="300"/>
      <c r="AX97" s="300"/>
      <c r="AY97" s="300"/>
    </row>
    <row r="98" spans="1:51" ht="15" customHeight="1">
      <c r="A98" s="313" t="s">
        <v>8</v>
      </c>
      <c r="B98" s="333" t="s">
        <v>8</v>
      </c>
      <c r="C98" s="333" t="s">
        <v>8</v>
      </c>
      <c r="D98" s="333" t="s">
        <v>8</v>
      </c>
      <c r="E98" s="345" t="s">
        <v>8</v>
      </c>
      <c r="F98" s="347">
        <v>39.096055555555559</v>
      </c>
      <c r="G98" s="350">
        <v>75</v>
      </c>
      <c r="H98" s="350">
        <v>75</v>
      </c>
      <c r="I98" s="360">
        <v>75</v>
      </c>
      <c r="J98" s="367">
        <f t="shared" si="7"/>
        <v>19.869768518518519</v>
      </c>
      <c r="K98" s="376">
        <v>75</v>
      </c>
      <c r="L98" s="376">
        <v>75</v>
      </c>
      <c r="M98" s="381">
        <v>75</v>
      </c>
      <c r="N98" s="386">
        <f t="shared" si="8"/>
        <v>0.50822949364504422</v>
      </c>
      <c r="O98" s="386"/>
      <c r="P98" s="386"/>
      <c r="Q98" s="386"/>
      <c r="R98" s="312"/>
      <c r="S98" s="312"/>
      <c r="T98" s="312"/>
      <c r="U98" s="404">
        <v>429187</v>
      </c>
      <c r="V98" s="406">
        <v>51</v>
      </c>
      <c r="W98" s="408">
        <v>51</v>
      </c>
      <c r="X98" s="410">
        <v>21600</v>
      </c>
      <c r="Y98" s="412">
        <v>28800</v>
      </c>
      <c r="Z98" s="413">
        <v>28800</v>
      </c>
      <c r="AA98" s="312" t="s">
        <v>110</v>
      </c>
      <c r="AB98" s="312"/>
      <c r="AC98" s="415">
        <v>703729</v>
      </c>
      <c r="AD98" s="420">
        <v>51</v>
      </c>
      <c r="AE98" s="427">
        <v>51</v>
      </c>
      <c r="AF98" s="434"/>
      <c r="AG98" s="435"/>
      <c r="AH98" s="437"/>
      <c r="AI98" s="434">
        <v>18000</v>
      </c>
      <c r="AJ98" s="435">
        <v>28800</v>
      </c>
      <c r="AK98" s="437">
        <v>28800</v>
      </c>
      <c r="AL98" s="312"/>
      <c r="AM98" s="312"/>
      <c r="AN98" s="300"/>
      <c r="AO98" s="300"/>
      <c r="AP98" s="300"/>
      <c r="AQ98" s="467" t="s">
        <v>8</v>
      </c>
      <c r="AR98" s="479"/>
      <c r="AS98" s="479"/>
      <c r="AT98" s="479"/>
      <c r="AU98" s="488"/>
      <c r="AV98" s="300"/>
      <c r="AW98" s="300"/>
      <c r="AX98" s="300"/>
      <c r="AY98" s="300"/>
    </row>
    <row r="99" spans="1:51" ht="15" customHeight="1">
      <c r="A99" s="313" t="s">
        <v>204</v>
      </c>
      <c r="B99" s="333" t="s">
        <v>204</v>
      </c>
      <c r="C99" s="333" t="s">
        <v>204</v>
      </c>
      <c r="D99" s="333" t="s">
        <v>204</v>
      </c>
      <c r="E99" s="345" t="s">
        <v>204</v>
      </c>
      <c r="F99" s="347">
        <v>128.69777777777779</v>
      </c>
      <c r="G99" s="350">
        <v>75</v>
      </c>
      <c r="H99" s="350">
        <v>75</v>
      </c>
      <c r="I99" s="360">
        <v>75</v>
      </c>
      <c r="J99" s="367">
        <f t="shared" si="7"/>
        <v>189.75</v>
      </c>
      <c r="K99" s="376">
        <v>75</v>
      </c>
      <c r="L99" s="376">
        <v>75</v>
      </c>
      <c r="M99" s="381">
        <v>75</v>
      </c>
      <c r="N99" s="386">
        <f t="shared" si="8"/>
        <v>1.4743844320889594</v>
      </c>
      <c r="O99" s="386"/>
      <c r="P99" s="386"/>
      <c r="Q99" s="386"/>
      <c r="R99" s="312"/>
      <c r="S99" s="312"/>
      <c r="T99" s="312"/>
      <c r="U99" s="404">
        <v>341550</v>
      </c>
      <c r="V99" s="406">
        <v>190</v>
      </c>
      <c r="W99" s="408">
        <v>190</v>
      </c>
      <c r="X99" s="410">
        <v>1800</v>
      </c>
      <c r="Y99" s="412">
        <v>1800</v>
      </c>
      <c r="Z99" s="413">
        <v>1800</v>
      </c>
      <c r="AA99" s="312" t="s">
        <v>110</v>
      </c>
      <c r="AB99" s="312"/>
      <c r="AC99" s="415">
        <v>231656</v>
      </c>
      <c r="AD99" s="420">
        <v>190</v>
      </c>
      <c r="AE99" s="427">
        <v>190</v>
      </c>
      <c r="AF99" s="434"/>
      <c r="AG99" s="435"/>
      <c r="AH99" s="437"/>
      <c r="AI99" s="434">
        <v>1800</v>
      </c>
      <c r="AJ99" s="435">
        <v>1800</v>
      </c>
      <c r="AK99" s="437">
        <v>1800</v>
      </c>
      <c r="AL99" s="312"/>
      <c r="AM99" s="312"/>
      <c r="AN99" s="300"/>
      <c r="AO99" s="300"/>
      <c r="AP99" s="300"/>
      <c r="AQ99" s="467" t="s">
        <v>204</v>
      </c>
      <c r="AR99" s="479"/>
      <c r="AS99" s="479"/>
      <c r="AT99" s="479"/>
      <c r="AU99" s="488"/>
      <c r="AV99" s="300"/>
      <c r="AW99" s="300"/>
      <c r="AX99" s="300"/>
      <c r="AY99" s="300"/>
    </row>
    <row r="100" spans="1:51" ht="15" customHeight="1">
      <c r="A100" s="313" t="s">
        <v>205</v>
      </c>
      <c r="B100" s="333" t="s">
        <v>205</v>
      </c>
      <c r="C100" s="333" t="s">
        <v>205</v>
      </c>
      <c r="D100" s="333" t="s">
        <v>205</v>
      </c>
      <c r="E100" s="345" t="s">
        <v>205</v>
      </c>
      <c r="F100" s="347">
        <v>9.5724242424242423</v>
      </c>
      <c r="G100" s="350">
        <v>75</v>
      </c>
      <c r="H100" s="350">
        <v>75</v>
      </c>
      <c r="I100" s="360">
        <v>75</v>
      </c>
      <c r="J100" s="367">
        <f t="shared" si="7"/>
        <v>1.2234246575342467</v>
      </c>
      <c r="K100" s="376">
        <v>75</v>
      </c>
      <c r="L100" s="376">
        <v>75</v>
      </c>
      <c r="M100" s="381">
        <v>75</v>
      </c>
      <c r="N100" s="386">
        <f t="shared" si="8"/>
        <v>0.1278071914230591</v>
      </c>
      <c r="O100" s="386"/>
      <c r="P100" s="386"/>
      <c r="Q100" s="386"/>
      <c r="R100" s="312"/>
      <c r="S100" s="312"/>
      <c r="T100" s="312"/>
      <c r="U100" s="404">
        <v>8931</v>
      </c>
      <c r="V100" s="406">
        <v>32</v>
      </c>
      <c r="W100" s="408">
        <v>32</v>
      </c>
      <c r="X100" s="410">
        <v>7300</v>
      </c>
      <c r="Y100" s="412">
        <v>7300</v>
      </c>
      <c r="Z100" s="413">
        <v>7300</v>
      </c>
      <c r="AA100" s="312" t="s">
        <v>110</v>
      </c>
      <c r="AB100" s="312"/>
      <c r="AC100" s="415">
        <v>94767</v>
      </c>
      <c r="AD100" s="420">
        <v>32</v>
      </c>
      <c r="AE100" s="427">
        <v>32</v>
      </c>
      <c r="AF100" s="434"/>
      <c r="AG100" s="435"/>
      <c r="AH100" s="437"/>
      <c r="AI100" s="434">
        <v>9900</v>
      </c>
      <c r="AJ100" s="435">
        <v>7300</v>
      </c>
      <c r="AK100" s="437">
        <v>7300</v>
      </c>
      <c r="AL100" s="312"/>
      <c r="AM100" s="312"/>
      <c r="AN100" s="300"/>
      <c r="AO100" s="300"/>
      <c r="AP100" s="300"/>
      <c r="AQ100" s="467" t="s">
        <v>205</v>
      </c>
      <c r="AR100" s="479"/>
      <c r="AS100" s="479"/>
      <c r="AT100" s="479"/>
      <c r="AU100" s="488"/>
      <c r="AV100" s="300"/>
      <c r="AW100" s="300"/>
      <c r="AX100" s="300"/>
      <c r="AY100" s="300"/>
    </row>
    <row r="101" spans="1:51" ht="15" customHeight="1">
      <c r="A101" s="313" t="s">
        <v>206</v>
      </c>
      <c r="B101" s="333" t="s">
        <v>206</v>
      </c>
      <c r="C101" s="333" t="s">
        <v>206</v>
      </c>
      <c r="D101" s="333" t="s">
        <v>206</v>
      </c>
      <c r="E101" s="345" t="s">
        <v>206</v>
      </c>
      <c r="F101" s="347">
        <v>19.283939393939395</v>
      </c>
      <c r="G101" s="350">
        <v>75</v>
      </c>
      <c r="H101" s="350">
        <v>75</v>
      </c>
      <c r="I101" s="360">
        <v>75</v>
      </c>
      <c r="J101" s="367">
        <f t="shared" si="7"/>
        <v>9.6274747474747482</v>
      </c>
      <c r="K101" s="376">
        <v>75</v>
      </c>
      <c r="L101" s="376">
        <v>75</v>
      </c>
      <c r="M101" s="381">
        <v>75</v>
      </c>
      <c r="N101" s="386">
        <f t="shared" si="8"/>
        <v>0.49924834084992487</v>
      </c>
      <c r="O101" s="386"/>
      <c r="P101" s="386"/>
      <c r="Q101" s="386"/>
      <c r="R101" s="312"/>
      <c r="S101" s="312"/>
      <c r="T101" s="312"/>
      <c r="U101" s="404">
        <v>95312</v>
      </c>
      <c r="V101" s="406">
        <v>45</v>
      </c>
      <c r="W101" s="408">
        <v>45</v>
      </c>
      <c r="X101" s="410">
        <v>9900</v>
      </c>
      <c r="Y101" s="412">
        <v>9900</v>
      </c>
      <c r="Z101" s="413">
        <v>9900</v>
      </c>
      <c r="AA101" s="312" t="s">
        <v>110</v>
      </c>
      <c r="AB101" s="312"/>
      <c r="AC101" s="415">
        <v>190911</v>
      </c>
      <c r="AD101" s="420">
        <v>45</v>
      </c>
      <c r="AE101" s="427">
        <v>45</v>
      </c>
      <c r="AF101" s="434"/>
      <c r="AG101" s="435"/>
      <c r="AH101" s="437"/>
      <c r="AI101" s="434">
        <v>9900</v>
      </c>
      <c r="AJ101" s="435">
        <v>9900</v>
      </c>
      <c r="AK101" s="437">
        <v>9900</v>
      </c>
      <c r="AL101" s="312"/>
      <c r="AM101" s="312"/>
      <c r="AN101" s="300"/>
      <c r="AO101" s="300"/>
      <c r="AP101" s="300"/>
      <c r="AQ101" s="467" t="s">
        <v>206</v>
      </c>
      <c r="AR101" s="479"/>
      <c r="AS101" s="479"/>
      <c r="AT101" s="479"/>
      <c r="AU101" s="488"/>
      <c r="AV101" s="300"/>
      <c r="AW101" s="300"/>
      <c r="AX101" s="300"/>
      <c r="AY101" s="300"/>
    </row>
    <row r="102" spans="1:51" ht="15" customHeight="1">
      <c r="A102" s="313" t="s">
        <v>207</v>
      </c>
      <c r="B102" s="333" t="s">
        <v>207</v>
      </c>
      <c r="C102" s="333" t="s">
        <v>207</v>
      </c>
      <c r="D102" s="333" t="s">
        <v>207</v>
      </c>
      <c r="E102" s="345" t="s">
        <v>207</v>
      </c>
      <c r="F102" s="347">
        <v>212.13</v>
      </c>
      <c r="G102" s="350">
        <v>75</v>
      </c>
      <c r="H102" s="350">
        <v>75</v>
      </c>
      <c r="I102" s="360">
        <v>75</v>
      </c>
      <c r="J102" s="367">
        <f t="shared" si="7"/>
        <v>210.00416666666666</v>
      </c>
      <c r="K102" s="376">
        <v>75</v>
      </c>
      <c r="L102" s="376">
        <v>75</v>
      </c>
      <c r="M102" s="381">
        <v>75</v>
      </c>
      <c r="N102" s="386">
        <f t="shared" si="8"/>
        <v>0.98997862945677961</v>
      </c>
      <c r="O102" s="386"/>
      <c r="P102" s="386"/>
      <c r="Q102" s="386"/>
      <c r="R102" s="312"/>
      <c r="S102" s="312"/>
      <c r="T102" s="312"/>
      <c r="U102" s="404">
        <v>50401</v>
      </c>
      <c r="V102" s="406">
        <v>224</v>
      </c>
      <c r="W102" s="408">
        <v>224</v>
      </c>
      <c r="X102" s="410">
        <v>240</v>
      </c>
      <c r="Y102" s="412">
        <v>300</v>
      </c>
      <c r="Z102" s="413">
        <v>300</v>
      </c>
      <c r="AA102" s="312" t="s">
        <v>110</v>
      </c>
      <c r="AB102" s="312"/>
      <c r="AC102" s="415">
        <v>63639</v>
      </c>
      <c r="AD102" s="420">
        <v>224</v>
      </c>
      <c r="AE102" s="427">
        <v>224</v>
      </c>
      <c r="AF102" s="434"/>
      <c r="AG102" s="435"/>
      <c r="AH102" s="437"/>
      <c r="AI102" s="434">
        <v>300</v>
      </c>
      <c r="AJ102" s="435">
        <v>300</v>
      </c>
      <c r="AK102" s="437">
        <v>300</v>
      </c>
      <c r="AL102" s="312"/>
      <c r="AM102" s="312"/>
      <c r="AN102" s="300"/>
      <c r="AO102" s="300"/>
      <c r="AP102" s="300"/>
      <c r="AQ102" s="467" t="s">
        <v>207</v>
      </c>
      <c r="AR102" s="479"/>
      <c r="AS102" s="479"/>
      <c r="AT102" s="479"/>
      <c r="AU102" s="488"/>
      <c r="AV102" s="300"/>
      <c r="AW102" s="300"/>
      <c r="AX102" s="300"/>
      <c r="AY102" s="300"/>
    </row>
    <row r="103" spans="1:51" ht="15" customHeight="1">
      <c r="A103" s="314" t="s">
        <v>208</v>
      </c>
      <c r="B103" s="314"/>
      <c r="C103" s="314"/>
      <c r="D103" s="314"/>
      <c r="E103" s="314"/>
      <c r="F103" s="348">
        <v>5.5034000000000001</v>
      </c>
      <c r="G103" s="348"/>
      <c r="H103" s="348"/>
      <c r="I103" s="348"/>
      <c r="J103" s="369">
        <f t="shared" si="7"/>
        <v>7.3132000000000001</v>
      </c>
      <c r="K103" s="369"/>
      <c r="L103" s="369"/>
      <c r="M103" s="369"/>
      <c r="N103" s="386">
        <f t="shared" si="8"/>
        <v>1.328851255587455</v>
      </c>
      <c r="O103" s="386"/>
      <c r="P103" s="386"/>
      <c r="Q103" s="386"/>
      <c r="R103" s="312"/>
      <c r="S103" s="312"/>
      <c r="T103" s="312"/>
      <c r="U103" s="405">
        <v>36566</v>
      </c>
      <c r="V103" s="405"/>
      <c r="W103" s="405"/>
      <c r="X103" s="405">
        <v>5000</v>
      </c>
      <c r="Y103" s="405"/>
      <c r="Z103" s="414"/>
      <c r="AA103" s="312" t="s">
        <v>110</v>
      </c>
      <c r="AB103" s="312"/>
      <c r="AC103" s="416">
        <v>27517</v>
      </c>
      <c r="AD103" s="416"/>
      <c r="AE103" s="416"/>
      <c r="AF103" s="312"/>
      <c r="AG103" s="312"/>
      <c r="AH103" s="312"/>
      <c r="AI103" s="444">
        <v>5000</v>
      </c>
      <c r="AJ103" s="444"/>
      <c r="AK103" s="460"/>
      <c r="AL103" s="312"/>
      <c r="AM103" s="312"/>
      <c r="AN103" s="300"/>
      <c r="AO103" s="300"/>
      <c r="AP103" s="300"/>
      <c r="AQ103" s="468" t="s">
        <v>208</v>
      </c>
      <c r="AR103" s="468"/>
      <c r="AS103" s="468"/>
      <c r="AT103" s="468"/>
      <c r="AU103" s="468"/>
      <c r="AV103" s="300"/>
      <c r="AW103" s="300"/>
      <c r="AX103" s="300"/>
      <c r="AY103" s="300"/>
    </row>
    <row r="104" spans="1:51" ht="15" customHeight="1">
      <c r="A104" s="313" t="s">
        <v>42</v>
      </c>
      <c r="B104" s="333" t="s">
        <v>42</v>
      </c>
      <c r="C104" s="333" t="s">
        <v>42</v>
      </c>
      <c r="D104" s="333" t="s">
        <v>42</v>
      </c>
      <c r="E104" s="345" t="s">
        <v>42</v>
      </c>
      <c r="F104" s="347">
        <v>15.665098039215687</v>
      </c>
      <c r="G104" s="350">
        <v>75</v>
      </c>
      <c r="H104" s="350">
        <v>75</v>
      </c>
      <c r="I104" s="360">
        <v>75</v>
      </c>
      <c r="J104" s="367">
        <f t="shared" si="7"/>
        <v>15.567450980392158</v>
      </c>
      <c r="K104" s="376">
        <v>75</v>
      </c>
      <c r="L104" s="376">
        <v>75</v>
      </c>
      <c r="M104" s="381">
        <v>75</v>
      </c>
      <c r="N104" s="386">
        <f t="shared" si="8"/>
        <v>0.99376658488960101</v>
      </c>
      <c r="O104" s="386"/>
      <c r="P104" s="386"/>
      <c r="Q104" s="386"/>
      <c r="R104" s="312"/>
      <c r="S104" s="312"/>
      <c r="T104" s="312"/>
      <c r="U104" s="404">
        <v>79394</v>
      </c>
      <c r="V104" s="406">
        <v>52</v>
      </c>
      <c r="W104" s="408">
        <v>52</v>
      </c>
      <c r="X104" s="410">
        <v>5100</v>
      </c>
      <c r="Y104" s="412">
        <v>5100</v>
      </c>
      <c r="Z104" s="413">
        <v>5100</v>
      </c>
      <c r="AA104" s="312" t="s">
        <v>110</v>
      </c>
      <c r="AB104" s="312"/>
      <c r="AC104" s="415">
        <v>79892</v>
      </c>
      <c r="AD104" s="420">
        <v>52</v>
      </c>
      <c r="AE104" s="427">
        <v>52</v>
      </c>
      <c r="AF104" s="434"/>
      <c r="AG104" s="435"/>
      <c r="AH104" s="437"/>
      <c r="AI104" s="434">
        <v>5100</v>
      </c>
      <c r="AJ104" s="435">
        <v>5100</v>
      </c>
      <c r="AK104" s="437">
        <v>5100</v>
      </c>
      <c r="AL104" s="312"/>
      <c r="AM104" s="312"/>
      <c r="AN104" s="300"/>
      <c r="AO104" s="300"/>
      <c r="AP104" s="300"/>
      <c r="AQ104" s="467" t="s">
        <v>42</v>
      </c>
      <c r="AR104" s="479"/>
      <c r="AS104" s="479"/>
      <c r="AT104" s="479"/>
      <c r="AU104" s="488"/>
      <c r="AV104" s="300"/>
      <c r="AW104" s="300"/>
      <c r="AX104" s="300"/>
      <c r="AY104" s="300"/>
    </row>
    <row r="105" spans="1:51" ht="15" customHeight="1">
      <c r="A105" s="313" t="s">
        <v>209</v>
      </c>
      <c r="B105" s="333" t="s">
        <v>209</v>
      </c>
      <c r="C105" s="333" t="s">
        <v>209</v>
      </c>
      <c r="D105" s="333" t="s">
        <v>209</v>
      </c>
      <c r="E105" s="345" t="s">
        <v>209</v>
      </c>
      <c r="F105" s="347">
        <v>18.085538461538462</v>
      </c>
      <c r="G105" s="350">
        <v>75</v>
      </c>
      <c r="H105" s="350">
        <v>75</v>
      </c>
      <c r="I105" s="360">
        <v>75</v>
      </c>
      <c r="J105" s="367">
        <f t="shared" si="7"/>
        <v>18.085538461538462</v>
      </c>
      <c r="K105" s="376">
        <v>75</v>
      </c>
      <c r="L105" s="376">
        <v>75</v>
      </c>
      <c r="M105" s="381">
        <v>75</v>
      </c>
      <c r="N105" s="386">
        <f t="shared" si="8"/>
        <v>1</v>
      </c>
      <c r="O105" s="386"/>
      <c r="P105" s="386"/>
      <c r="Q105" s="386"/>
      <c r="R105" s="312"/>
      <c r="S105" s="312"/>
      <c r="T105" s="312"/>
      <c r="U105" s="404">
        <v>117556</v>
      </c>
      <c r="V105" s="406">
        <v>46</v>
      </c>
      <c r="W105" s="408">
        <v>46</v>
      </c>
      <c r="X105" s="410">
        <v>6500</v>
      </c>
      <c r="Y105" s="412">
        <v>6500</v>
      </c>
      <c r="Z105" s="413">
        <v>6500</v>
      </c>
      <c r="AA105" s="312" t="s">
        <v>110</v>
      </c>
      <c r="AB105" s="312"/>
      <c r="AC105" s="415">
        <v>117556</v>
      </c>
      <c r="AD105" s="420">
        <v>46</v>
      </c>
      <c r="AE105" s="427">
        <v>46</v>
      </c>
      <c r="AF105" s="434"/>
      <c r="AG105" s="435"/>
      <c r="AH105" s="437"/>
      <c r="AI105" s="434">
        <v>6500</v>
      </c>
      <c r="AJ105" s="435">
        <v>6500</v>
      </c>
      <c r="AK105" s="437">
        <v>6500</v>
      </c>
      <c r="AL105" s="312"/>
      <c r="AM105" s="312"/>
      <c r="AN105" s="300"/>
      <c r="AO105" s="300"/>
      <c r="AP105" s="300"/>
      <c r="AQ105" s="467" t="s">
        <v>209</v>
      </c>
      <c r="AR105" s="479"/>
      <c r="AS105" s="479"/>
      <c r="AT105" s="479"/>
      <c r="AU105" s="488"/>
      <c r="AV105" s="300"/>
      <c r="AW105" s="300"/>
      <c r="AX105" s="300"/>
      <c r="AY105" s="300"/>
    </row>
    <row r="106" spans="1:51" ht="15" customHeight="1">
      <c r="A106" s="314" t="s">
        <v>160</v>
      </c>
      <c r="B106" s="314"/>
      <c r="C106" s="314"/>
      <c r="D106" s="314"/>
      <c r="E106" s="314"/>
      <c r="F106" s="348">
        <v>14.459868421052631</v>
      </c>
      <c r="G106" s="348"/>
      <c r="H106" s="348"/>
      <c r="I106" s="348"/>
      <c r="J106" s="369">
        <f t="shared" si="7"/>
        <v>10.091052631578947</v>
      </c>
      <c r="K106" s="369"/>
      <c r="L106" s="369"/>
      <c r="M106" s="369"/>
      <c r="N106" s="386">
        <f t="shared" si="8"/>
        <v>0.69786614495654942</v>
      </c>
      <c r="O106" s="386"/>
      <c r="P106" s="386"/>
      <c r="Q106" s="386"/>
      <c r="R106" s="312"/>
      <c r="S106" s="312"/>
      <c r="T106" s="312"/>
      <c r="U106" s="405">
        <v>76692</v>
      </c>
      <c r="V106" s="405"/>
      <c r="W106" s="405"/>
      <c r="X106" s="405">
        <v>7600</v>
      </c>
      <c r="Y106" s="405"/>
      <c r="Z106" s="405"/>
      <c r="AA106" s="312" t="s">
        <v>110</v>
      </c>
      <c r="AB106" s="312"/>
      <c r="AC106" s="416">
        <v>109895</v>
      </c>
      <c r="AD106" s="416"/>
      <c r="AE106" s="416"/>
      <c r="AF106" s="312"/>
      <c r="AG106" s="312"/>
      <c r="AH106" s="312"/>
      <c r="AI106" s="444">
        <v>7600</v>
      </c>
      <c r="AJ106" s="444"/>
      <c r="AK106" s="444"/>
      <c r="AL106" s="312"/>
      <c r="AM106" s="312"/>
      <c r="AN106" s="300"/>
      <c r="AO106" s="300"/>
      <c r="AP106" s="300"/>
      <c r="AQ106" s="468" t="s">
        <v>160</v>
      </c>
      <c r="AR106" s="468"/>
      <c r="AS106" s="468"/>
      <c r="AT106" s="468"/>
      <c r="AU106" s="468"/>
      <c r="AV106" s="300"/>
      <c r="AW106" s="300"/>
      <c r="AX106" s="300"/>
      <c r="AY106" s="300"/>
    </row>
    <row r="107" spans="1:51" ht="15" customHeight="1">
      <c r="A107" s="313" t="s">
        <v>148</v>
      </c>
      <c r="B107" s="333" t="s">
        <v>210</v>
      </c>
      <c r="C107" s="333" t="s">
        <v>210</v>
      </c>
      <c r="D107" s="333" t="s">
        <v>210</v>
      </c>
      <c r="E107" s="345" t="s">
        <v>210</v>
      </c>
      <c r="F107" s="347">
        <v>481.96428571428572</v>
      </c>
      <c r="G107" s="350">
        <v>442</v>
      </c>
      <c r="H107" s="350">
        <v>442</v>
      </c>
      <c r="I107" s="360">
        <v>442</v>
      </c>
      <c r="J107" s="367">
        <f t="shared" si="7"/>
        <v>504.48958333333331</v>
      </c>
      <c r="K107" s="376">
        <v>442</v>
      </c>
      <c r="L107" s="376">
        <v>442</v>
      </c>
      <c r="M107" s="381">
        <v>442</v>
      </c>
      <c r="N107" s="386">
        <f t="shared" si="8"/>
        <v>1.0467364455971346</v>
      </c>
      <c r="O107" s="386"/>
      <c r="P107" s="386"/>
      <c r="Q107" s="386"/>
      <c r="R107" s="312"/>
      <c r="S107" s="312"/>
      <c r="T107" s="312"/>
      <c r="U107" s="404">
        <v>96862</v>
      </c>
      <c r="V107" s="406"/>
      <c r="W107" s="408"/>
      <c r="X107" s="410">
        <v>192</v>
      </c>
      <c r="Y107" s="412">
        <v>224</v>
      </c>
      <c r="Z107" s="413">
        <v>224</v>
      </c>
      <c r="AA107" s="312" t="s">
        <v>110</v>
      </c>
      <c r="AB107" s="312"/>
      <c r="AC107" s="415">
        <v>107960</v>
      </c>
      <c r="AD107" s="420"/>
      <c r="AE107" s="427"/>
      <c r="AF107" s="434"/>
      <c r="AG107" s="435"/>
      <c r="AH107" s="437"/>
      <c r="AI107" s="434">
        <v>224</v>
      </c>
      <c r="AJ107" s="435">
        <v>224</v>
      </c>
      <c r="AK107" s="437">
        <v>224</v>
      </c>
      <c r="AL107" s="312"/>
      <c r="AM107" s="312"/>
      <c r="AN107" s="300"/>
      <c r="AO107" s="300"/>
      <c r="AP107" s="300"/>
      <c r="AQ107" s="467" t="s">
        <v>148</v>
      </c>
      <c r="AR107" s="479"/>
      <c r="AS107" s="479"/>
      <c r="AT107" s="479"/>
      <c r="AU107" s="488"/>
      <c r="AV107" s="300"/>
      <c r="AW107" s="300"/>
      <c r="AX107" s="300"/>
      <c r="AY107" s="300"/>
    </row>
    <row r="108" spans="1:51" ht="15" customHeight="1">
      <c r="A108" s="313" t="s">
        <v>211</v>
      </c>
      <c r="B108" s="333" t="s">
        <v>210</v>
      </c>
      <c r="C108" s="333" t="s">
        <v>210</v>
      </c>
      <c r="D108" s="333" t="s">
        <v>210</v>
      </c>
      <c r="E108" s="345" t="s">
        <v>210</v>
      </c>
      <c r="F108" s="347"/>
      <c r="G108" s="350"/>
      <c r="H108" s="350"/>
      <c r="I108" s="360"/>
      <c r="J108" s="367">
        <f t="shared" si="7"/>
        <v>586.96595744680849</v>
      </c>
      <c r="K108" s="376">
        <v>442</v>
      </c>
      <c r="L108" s="376">
        <v>442</v>
      </c>
      <c r="M108" s="381">
        <v>442</v>
      </c>
      <c r="N108" s="386" t="str">
        <f t="shared" si="8"/>
        <v xml:space="preserve"> </v>
      </c>
      <c r="O108" s="386"/>
      <c r="P108" s="386"/>
      <c r="Q108" s="386"/>
      <c r="R108" s="312"/>
      <c r="S108" s="312"/>
      <c r="T108" s="312"/>
      <c r="U108" s="404">
        <v>137937</v>
      </c>
      <c r="V108" s="406"/>
      <c r="W108" s="408"/>
      <c r="X108" s="410">
        <v>235</v>
      </c>
      <c r="Y108" s="412">
        <v>224</v>
      </c>
      <c r="Z108" s="413">
        <v>224</v>
      </c>
      <c r="AA108" s="312" t="s">
        <v>110</v>
      </c>
      <c r="AB108" s="312"/>
      <c r="AC108" s="415"/>
      <c r="AD108" s="420"/>
      <c r="AE108" s="427"/>
      <c r="AF108" s="434"/>
      <c r="AG108" s="435"/>
      <c r="AH108" s="437"/>
      <c r="AI108" s="434"/>
      <c r="AJ108" s="435"/>
      <c r="AK108" s="437"/>
      <c r="AL108" s="312"/>
      <c r="AM108" s="312"/>
      <c r="AN108" s="300"/>
      <c r="AO108" s="300"/>
      <c r="AP108" s="300"/>
      <c r="AQ108" s="467" t="s">
        <v>211</v>
      </c>
      <c r="AR108" s="479"/>
      <c r="AS108" s="479"/>
      <c r="AT108" s="479"/>
      <c r="AU108" s="488"/>
      <c r="AV108" s="300"/>
      <c r="AW108" s="300"/>
      <c r="AX108" s="300"/>
      <c r="AY108" s="300"/>
    </row>
    <row r="109" spans="1:51" ht="15" customHeight="1">
      <c r="A109" s="313" t="s">
        <v>191</v>
      </c>
      <c r="B109" s="333" t="s">
        <v>210</v>
      </c>
      <c r="C109" s="333" t="s">
        <v>210</v>
      </c>
      <c r="D109" s="333" t="s">
        <v>210</v>
      </c>
      <c r="E109" s="345" t="s">
        <v>210</v>
      </c>
      <c r="F109" s="347"/>
      <c r="G109" s="350"/>
      <c r="H109" s="350"/>
      <c r="I109" s="360"/>
      <c r="J109" s="367">
        <f t="shared" si="7"/>
        <v>334.95477386934675</v>
      </c>
      <c r="K109" s="376">
        <v>442</v>
      </c>
      <c r="L109" s="376">
        <v>442</v>
      </c>
      <c r="M109" s="381">
        <v>442</v>
      </c>
      <c r="N109" s="386" t="str">
        <f t="shared" si="8"/>
        <v xml:space="preserve"> </v>
      </c>
      <c r="O109" s="386"/>
      <c r="P109" s="386"/>
      <c r="Q109" s="386"/>
      <c r="R109" s="312"/>
      <c r="S109" s="312"/>
      <c r="T109" s="312"/>
      <c r="U109" s="404">
        <v>66656</v>
      </c>
      <c r="V109" s="406"/>
      <c r="W109" s="408"/>
      <c r="X109" s="410">
        <v>199</v>
      </c>
      <c r="Y109" s="412">
        <v>224</v>
      </c>
      <c r="Z109" s="413">
        <v>224</v>
      </c>
      <c r="AA109" s="312" t="s">
        <v>110</v>
      </c>
      <c r="AB109" s="312"/>
      <c r="AC109" s="415"/>
      <c r="AD109" s="420"/>
      <c r="AE109" s="427"/>
      <c r="AF109" s="434"/>
      <c r="AG109" s="435"/>
      <c r="AH109" s="437"/>
      <c r="AI109" s="434"/>
      <c r="AJ109" s="435"/>
      <c r="AK109" s="437"/>
      <c r="AL109" s="312"/>
      <c r="AM109" s="312"/>
      <c r="AN109" s="300"/>
      <c r="AO109" s="300"/>
      <c r="AP109" s="300"/>
      <c r="AQ109" s="467" t="s">
        <v>191</v>
      </c>
      <c r="AR109" s="479"/>
      <c r="AS109" s="479"/>
      <c r="AT109" s="479"/>
      <c r="AU109" s="488"/>
      <c r="AV109" s="300"/>
      <c r="AW109" s="300"/>
      <c r="AX109" s="300"/>
      <c r="AY109" s="300"/>
    </row>
    <row r="110" spans="1:51" ht="15" customHeight="1">
      <c r="A110" s="313" t="s">
        <v>212</v>
      </c>
      <c r="B110" s="333" t="s">
        <v>212</v>
      </c>
      <c r="C110" s="333" t="s">
        <v>212</v>
      </c>
      <c r="D110" s="333" t="s">
        <v>212</v>
      </c>
      <c r="E110" s="345" t="s">
        <v>212</v>
      </c>
      <c r="F110" s="347">
        <v>68.367125000000001</v>
      </c>
      <c r="G110" s="350">
        <v>75</v>
      </c>
      <c r="H110" s="350">
        <v>75</v>
      </c>
      <c r="I110" s="360">
        <v>75</v>
      </c>
      <c r="J110" s="367">
        <f t="shared" si="7"/>
        <v>83.061822916666671</v>
      </c>
      <c r="K110" s="376">
        <v>75</v>
      </c>
      <c r="L110" s="376">
        <v>75</v>
      </c>
      <c r="M110" s="381">
        <v>75</v>
      </c>
      <c r="N110" s="386">
        <f t="shared" si="8"/>
        <v>1.2149380702591586</v>
      </c>
      <c r="O110" s="386"/>
      <c r="P110" s="386"/>
      <c r="Q110" s="386"/>
      <c r="R110" s="312"/>
      <c r="S110" s="312"/>
      <c r="T110" s="312"/>
      <c r="U110" s="404">
        <v>1594787</v>
      </c>
      <c r="V110" s="406">
        <v>247</v>
      </c>
      <c r="W110" s="408">
        <v>247</v>
      </c>
      <c r="X110" s="410">
        <v>19200</v>
      </c>
      <c r="Y110" s="412">
        <v>16000</v>
      </c>
      <c r="Z110" s="413">
        <v>16000</v>
      </c>
      <c r="AA110" s="312" t="s">
        <v>110</v>
      </c>
      <c r="AB110" s="312"/>
      <c r="AC110" s="415">
        <v>1093874</v>
      </c>
      <c r="AD110" s="420">
        <v>247</v>
      </c>
      <c r="AE110" s="427">
        <v>247</v>
      </c>
      <c r="AF110" s="434"/>
      <c r="AG110" s="435"/>
      <c r="AH110" s="437"/>
      <c r="AI110" s="434">
        <v>16000</v>
      </c>
      <c r="AJ110" s="435">
        <v>16000</v>
      </c>
      <c r="AK110" s="437">
        <v>16000</v>
      </c>
      <c r="AL110" s="312"/>
      <c r="AM110" s="312"/>
      <c r="AN110" s="300"/>
      <c r="AO110" s="300"/>
      <c r="AP110" s="300"/>
      <c r="AQ110" s="467" t="s">
        <v>212</v>
      </c>
      <c r="AR110" s="479"/>
      <c r="AS110" s="479"/>
      <c r="AT110" s="479"/>
      <c r="AU110" s="488"/>
      <c r="AV110" s="300"/>
      <c r="AW110" s="300"/>
      <c r="AX110" s="300"/>
      <c r="AY110" s="300"/>
    </row>
    <row r="111" spans="1:51" ht="15" customHeight="1">
      <c r="A111" s="313" t="s">
        <v>213</v>
      </c>
      <c r="B111" s="333" t="s">
        <v>213</v>
      </c>
      <c r="C111" s="333" t="s">
        <v>213</v>
      </c>
      <c r="D111" s="333" t="s">
        <v>213</v>
      </c>
      <c r="E111" s="345" t="s">
        <v>213</v>
      </c>
      <c r="F111" s="347">
        <v>78.623000000000005</v>
      </c>
      <c r="G111" s="350">
        <v>75</v>
      </c>
      <c r="H111" s="350">
        <v>75</v>
      </c>
      <c r="I111" s="360">
        <v>75</v>
      </c>
      <c r="J111" s="367">
        <f t="shared" si="7"/>
        <v>54.925125000000001</v>
      </c>
      <c r="K111" s="376">
        <v>75</v>
      </c>
      <c r="L111" s="376">
        <v>75</v>
      </c>
      <c r="M111" s="381">
        <v>75</v>
      </c>
      <c r="N111" s="386">
        <f t="shared" si="8"/>
        <v>0.6985885173549724</v>
      </c>
      <c r="O111" s="386"/>
      <c r="P111" s="386"/>
      <c r="Q111" s="386"/>
      <c r="R111" s="312"/>
      <c r="S111" s="312"/>
      <c r="T111" s="312"/>
      <c r="U111" s="404">
        <v>439401</v>
      </c>
      <c r="V111" s="406">
        <v>307</v>
      </c>
      <c r="W111" s="408">
        <v>307</v>
      </c>
      <c r="X111" s="410">
        <v>8000</v>
      </c>
      <c r="Y111" s="412">
        <v>7000</v>
      </c>
      <c r="Z111" s="413">
        <v>7000</v>
      </c>
      <c r="AA111" s="312" t="s">
        <v>110</v>
      </c>
      <c r="AB111" s="312"/>
      <c r="AC111" s="415">
        <v>550361</v>
      </c>
      <c r="AD111" s="420">
        <v>307</v>
      </c>
      <c r="AE111" s="427">
        <v>307</v>
      </c>
      <c r="AF111" s="434"/>
      <c r="AG111" s="435"/>
      <c r="AH111" s="437"/>
      <c r="AI111" s="434">
        <v>7000</v>
      </c>
      <c r="AJ111" s="435">
        <v>7000</v>
      </c>
      <c r="AK111" s="437">
        <v>7000</v>
      </c>
      <c r="AL111" s="312"/>
      <c r="AM111" s="312"/>
      <c r="AN111" s="300"/>
      <c r="AO111" s="300"/>
      <c r="AP111" s="300"/>
      <c r="AQ111" s="467" t="s">
        <v>213</v>
      </c>
      <c r="AR111" s="479"/>
      <c r="AS111" s="479"/>
      <c r="AT111" s="479"/>
      <c r="AU111" s="488"/>
      <c r="AV111" s="300"/>
      <c r="AW111" s="300"/>
      <c r="AX111" s="300"/>
      <c r="AY111" s="300"/>
    </row>
    <row r="112" spans="1:51" ht="15" customHeight="1">
      <c r="A112" s="313" t="s">
        <v>215</v>
      </c>
      <c r="B112" s="333" t="s">
        <v>217</v>
      </c>
      <c r="C112" s="333" t="s">
        <v>217</v>
      </c>
      <c r="D112" s="333" t="s">
        <v>217</v>
      </c>
      <c r="E112" s="345" t="s">
        <v>217</v>
      </c>
      <c r="F112" s="347"/>
      <c r="G112" s="350"/>
      <c r="H112" s="350"/>
      <c r="I112" s="360"/>
      <c r="J112" s="367">
        <f t="shared" si="7"/>
        <v>26.843207465277779</v>
      </c>
      <c r="K112" s="376">
        <v>75</v>
      </c>
      <c r="L112" s="376">
        <v>75</v>
      </c>
      <c r="M112" s="381">
        <v>75</v>
      </c>
      <c r="N112" s="386" t="str">
        <f t="shared" si="8"/>
        <v xml:space="preserve"> </v>
      </c>
      <c r="O112" s="386"/>
      <c r="P112" s="386"/>
      <c r="Q112" s="386"/>
      <c r="R112" s="312"/>
      <c r="S112" s="312"/>
      <c r="T112" s="312"/>
      <c r="U112" s="404">
        <v>1236935</v>
      </c>
      <c r="V112" s="406">
        <v>126</v>
      </c>
      <c r="W112" s="408">
        <v>126</v>
      </c>
      <c r="X112" s="410">
        <v>46080</v>
      </c>
      <c r="Y112" s="412">
        <v>27200</v>
      </c>
      <c r="Z112" s="413">
        <v>27200</v>
      </c>
      <c r="AA112" s="312" t="s">
        <v>110</v>
      </c>
      <c r="AB112" s="312"/>
      <c r="AC112" s="415">
        <v>803484</v>
      </c>
      <c r="AD112" s="420">
        <v>126</v>
      </c>
      <c r="AE112" s="427">
        <v>126</v>
      </c>
      <c r="AF112" s="434"/>
      <c r="AG112" s="435"/>
      <c r="AH112" s="437"/>
      <c r="AI112" s="434">
        <v>19600</v>
      </c>
      <c r="AJ112" s="435">
        <v>27200</v>
      </c>
      <c r="AK112" s="437">
        <v>27200</v>
      </c>
      <c r="AL112" s="312"/>
      <c r="AM112" s="312"/>
      <c r="AN112" s="300"/>
      <c r="AO112" s="300"/>
      <c r="AP112" s="300"/>
      <c r="AQ112" s="467" t="s">
        <v>215</v>
      </c>
      <c r="AR112" s="479"/>
      <c r="AS112" s="479"/>
      <c r="AT112" s="479"/>
      <c r="AU112" s="488"/>
      <c r="AV112" s="300"/>
      <c r="AW112" s="300"/>
      <c r="AX112" s="300"/>
      <c r="AY112" s="300"/>
    </row>
    <row r="113" spans="1:51" ht="15" customHeight="1">
      <c r="A113" s="313" t="s">
        <v>218</v>
      </c>
      <c r="B113" s="333" t="s">
        <v>217</v>
      </c>
      <c r="C113" s="333" t="s">
        <v>217</v>
      </c>
      <c r="D113" s="333" t="s">
        <v>217</v>
      </c>
      <c r="E113" s="345" t="s">
        <v>217</v>
      </c>
      <c r="F113" s="347"/>
      <c r="G113" s="350"/>
      <c r="H113" s="350"/>
      <c r="I113" s="360"/>
      <c r="J113" s="367">
        <f t="shared" si="7"/>
        <v>47.658550347222224</v>
      </c>
      <c r="K113" s="376">
        <v>75</v>
      </c>
      <c r="L113" s="376">
        <v>75</v>
      </c>
      <c r="M113" s="381">
        <v>75</v>
      </c>
      <c r="N113" s="386" t="str">
        <f t="shared" si="8"/>
        <v xml:space="preserve"> </v>
      </c>
      <c r="O113" s="386"/>
      <c r="P113" s="386"/>
      <c r="Q113" s="386"/>
      <c r="R113" s="312"/>
      <c r="S113" s="312"/>
      <c r="T113" s="312"/>
      <c r="U113" s="404">
        <v>2196106</v>
      </c>
      <c r="V113" s="406"/>
      <c r="W113" s="408"/>
      <c r="X113" s="410">
        <v>46080</v>
      </c>
      <c r="Y113" s="412"/>
      <c r="Z113" s="413"/>
      <c r="AA113" s="312" t="s">
        <v>110</v>
      </c>
      <c r="AB113" s="312"/>
      <c r="AC113" s="415">
        <v>437404</v>
      </c>
      <c r="AD113" s="420">
        <v>108</v>
      </c>
      <c r="AE113" s="427">
        <v>108</v>
      </c>
      <c r="AF113" s="434"/>
      <c r="AG113" s="435"/>
      <c r="AH113" s="437"/>
      <c r="AI113" s="434">
        <v>19600</v>
      </c>
      <c r="AJ113" s="435">
        <v>28900</v>
      </c>
      <c r="AK113" s="437">
        <v>28900</v>
      </c>
      <c r="AL113" s="312"/>
      <c r="AM113" s="312"/>
      <c r="AN113" s="300"/>
      <c r="AO113" s="300"/>
      <c r="AP113" s="300"/>
      <c r="AQ113" s="467" t="s">
        <v>218</v>
      </c>
      <c r="AR113" s="479"/>
      <c r="AS113" s="479"/>
      <c r="AT113" s="479"/>
      <c r="AU113" s="488"/>
      <c r="AV113" s="300"/>
      <c r="AW113" s="300"/>
      <c r="AX113" s="300"/>
      <c r="AY113" s="300"/>
    </row>
    <row r="114" spans="1:51" ht="15" customHeight="1">
      <c r="A114" s="313" t="s">
        <v>219</v>
      </c>
      <c r="B114" s="333" t="s">
        <v>220</v>
      </c>
      <c r="C114" s="333" t="s">
        <v>220</v>
      </c>
      <c r="D114" s="333" t="s">
        <v>220</v>
      </c>
      <c r="E114" s="345" t="s">
        <v>220</v>
      </c>
      <c r="F114" s="347"/>
      <c r="G114" s="350"/>
      <c r="H114" s="350"/>
      <c r="I114" s="360"/>
      <c r="J114" s="367">
        <f t="shared" si="7"/>
        <v>57.640299479166664</v>
      </c>
      <c r="K114" s="376">
        <v>75</v>
      </c>
      <c r="L114" s="376">
        <v>75</v>
      </c>
      <c r="M114" s="381">
        <v>75</v>
      </c>
      <c r="N114" s="386" t="str">
        <f t="shared" si="8"/>
        <v xml:space="preserve"> </v>
      </c>
      <c r="O114" s="386"/>
      <c r="P114" s="386"/>
      <c r="Q114" s="386"/>
      <c r="R114" s="312"/>
      <c r="S114" s="312"/>
      <c r="T114" s="312"/>
      <c r="U114" s="404">
        <v>2656065</v>
      </c>
      <c r="V114" s="406"/>
      <c r="W114" s="408"/>
      <c r="X114" s="410">
        <v>46080</v>
      </c>
      <c r="Y114" s="412"/>
      <c r="Z114" s="413"/>
      <c r="AA114" s="312" t="s">
        <v>110</v>
      </c>
      <c r="AB114" s="312"/>
      <c r="AC114" s="415">
        <v>437404</v>
      </c>
      <c r="AD114" s="420">
        <v>108</v>
      </c>
      <c r="AE114" s="427">
        <v>108</v>
      </c>
      <c r="AF114" s="434"/>
      <c r="AG114" s="435"/>
      <c r="AH114" s="437"/>
      <c r="AI114" s="434">
        <v>19600</v>
      </c>
      <c r="AJ114" s="435">
        <v>28900</v>
      </c>
      <c r="AK114" s="437">
        <v>28900</v>
      </c>
      <c r="AL114" s="312"/>
      <c r="AM114" s="312"/>
      <c r="AN114" s="300"/>
      <c r="AO114" s="300"/>
      <c r="AP114" s="300"/>
      <c r="AQ114" s="467" t="s">
        <v>219</v>
      </c>
      <c r="AR114" s="479"/>
      <c r="AS114" s="479"/>
      <c r="AT114" s="479"/>
      <c r="AU114" s="488"/>
      <c r="AV114" s="300"/>
      <c r="AW114" s="300"/>
      <c r="AX114" s="300"/>
      <c r="AY114" s="300"/>
    </row>
    <row r="115" spans="1:51" ht="15" customHeight="1">
      <c r="A115" s="313" t="s">
        <v>221</v>
      </c>
      <c r="B115" s="333" t="s">
        <v>220</v>
      </c>
      <c r="C115" s="333" t="s">
        <v>220</v>
      </c>
      <c r="D115" s="333" t="s">
        <v>220</v>
      </c>
      <c r="E115" s="345" t="s">
        <v>220</v>
      </c>
      <c r="F115" s="347"/>
      <c r="G115" s="350"/>
      <c r="H115" s="350"/>
      <c r="I115" s="360"/>
      <c r="J115" s="367">
        <f t="shared" si="7"/>
        <v>10.0324609375</v>
      </c>
      <c r="K115" s="376">
        <v>75</v>
      </c>
      <c r="L115" s="376">
        <v>75</v>
      </c>
      <c r="M115" s="381">
        <v>75</v>
      </c>
      <c r="N115" s="386" t="str">
        <f t="shared" si="8"/>
        <v xml:space="preserve"> </v>
      </c>
      <c r="O115" s="386"/>
      <c r="P115" s="386"/>
      <c r="Q115" s="386"/>
      <c r="R115" s="312"/>
      <c r="S115" s="312"/>
      <c r="T115" s="312"/>
      <c r="U115" s="404">
        <v>256831</v>
      </c>
      <c r="V115" s="406"/>
      <c r="W115" s="408"/>
      <c r="X115" s="410">
        <v>25600</v>
      </c>
      <c r="Y115" s="412"/>
      <c r="Z115" s="413"/>
      <c r="AA115" s="312" t="s">
        <v>110</v>
      </c>
      <c r="AB115" s="312"/>
      <c r="AC115" s="415">
        <v>437404</v>
      </c>
      <c r="AD115" s="420">
        <v>108</v>
      </c>
      <c r="AE115" s="427">
        <v>108</v>
      </c>
      <c r="AF115" s="434"/>
      <c r="AG115" s="435"/>
      <c r="AH115" s="437"/>
      <c r="AI115" s="434">
        <v>19600</v>
      </c>
      <c r="AJ115" s="435">
        <v>28900</v>
      </c>
      <c r="AK115" s="437">
        <v>28900</v>
      </c>
      <c r="AL115" s="312"/>
      <c r="AM115" s="312"/>
      <c r="AN115" s="300"/>
      <c r="AO115" s="300"/>
      <c r="AP115" s="300"/>
      <c r="AQ115" s="467" t="s">
        <v>221</v>
      </c>
      <c r="AR115" s="479"/>
      <c r="AS115" s="479"/>
      <c r="AT115" s="479"/>
      <c r="AU115" s="488"/>
      <c r="AV115" s="300"/>
      <c r="AW115" s="300"/>
      <c r="AX115" s="300"/>
      <c r="AY115" s="300"/>
    </row>
    <row r="116" spans="1:51" ht="15" customHeight="1">
      <c r="A116" s="313" t="s">
        <v>217</v>
      </c>
      <c r="B116" s="333" t="s">
        <v>217</v>
      </c>
      <c r="C116" s="333" t="s">
        <v>217</v>
      </c>
      <c r="D116" s="333" t="s">
        <v>217</v>
      </c>
      <c r="E116" s="345" t="s">
        <v>217</v>
      </c>
      <c r="F116" s="347">
        <v>40.994081632653064</v>
      </c>
      <c r="G116" s="350">
        <v>75</v>
      </c>
      <c r="H116" s="350">
        <v>75</v>
      </c>
      <c r="I116" s="360">
        <v>75</v>
      </c>
      <c r="J116" s="367">
        <f t="shared" si="7"/>
        <v>20.2021484375</v>
      </c>
      <c r="K116" s="376">
        <v>75</v>
      </c>
      <c r="L116" s="376">
        <v>75</v>
      </c>
      <c r="M116" s="381">
        <v>75</v>
      </c>
      <c r="N116" s="386">
        <f t="shared" si="8"/>
        <v>0.49280646456556693</v>
      </c>
      <c r="O116" s="386"/>
      <c r="P116" s="386"/>
      <c r="Q116" s="386"/>
      <c r="R116" s="312"/>
      <c r="S116" s="312"/>
      <c r="T116" s="312"/>
      <c r="U116" s="404">
        <v>517175</v>
      </c>
      <c r="V116" s="406">
        <v>126</v>
      </c>
      <c r="W116" s="408">
        <v>126</v>
      </c>
      <c r="X116" s="410">
        <v>25600</v>
      </c>
      <c r="Y116" s="412">
        <v>27200</v>
      </c>
      <c r="Z116" s="413">
        <v>27200</v>
      </c>
      <c r="AA116" s="312" t="s">
        <v>110</v>
      </c>
      <c r="AB116" s="312"/>
      <c r="AC116" s="415">
        <v>803484</v>
      </c>
      <c r="AD116" s="420">
        <v>126</v>
      </c>
      <c r="AE116" s="427">
        <v>126</v>
      </c>
      <c r="AF116" s="434"/>
      <c r="AG116" s="435"/>
      <c r="AH116" s="437"/>
      <c r="AI116" s="434">
        <v>19600</v>
      </c>
      <c r="AJ116" s="435">
        <v>27200</v>
      </c>
      <c r="AK116" s="437">
        <v>27200</v>
      </c>
      <c r="AL116" s="312"/>
      <c r="AM116" s="312"/>
      <c r="AN116" s="300"/>
      <c r="AO116" s="300"/>
      <c r="AP116" s="300"/>
      <c r="AQ116" s="467" t="s">
        <v>217</v>
      </c>
      <c r="AR116" s="479"/>
      <c r="AS116" s="479"/>
      <c r="AT116" s="479"/>
      <c r="AU116" s="488"/>
      <c r="AV116" s="300"/>
      <c r="AW116" s="300"/>
      <c r="AX116" s="300"/>
      <c r="AY116" s="300"/>
    </row>
    <row r="117" spans="1:51" ht="15" customHeight="1">
      <c r="A117" s="313" t="s">
        <v>223</v>
      </c>
      <c r="B117" s="333" t="s">
        <v>220</v>
      </c>
      <c r="C117" s="333" t="s">
        <v>220</v>
      </c>
      <c r="D117" s="333" t="s">
        <v>220</v>
      </c>
      <c r="E117" s="345" t="s">
        <v>220</v>
      </c>
      <c r="F117" s="347"/>
      <c r="G117" s="350"/>
      <c r="H117" s="350"/>
      <c r="I117" s="360"/>
      <c r="J117" s="367">
        <f t="shared" ref="J117:J180" si="9">U117/X117</f>
        <v>36.228410050675677</v>
      </c>
      <c r="K117" s="376">
        <v>75</v>
      </c>
      <c r="L117" s="376">
        <v>75</v>
      </c>
      <c r="M117" s="381">
        <v>75</v>
      </c>
      <c r="N117" s="386" t="str">
        <f t="shared" ref="N117:N180" si="10">IF(OR(J117=0,F117=0)," ",J117/F117)</f>
        <v xml:space="preserve"> </v>
      </c>
      <c r="O117" s="386"/>
      <c r="P117" s="386"/>
      <c r="Q117" s="386"/>
      <c r="R117" s="312"/>
      <c r="S117" s="312"/>
      <c r="T117" s="312"/>
      <c r="U117" s="404">
        <v>1372622</v>
      </c>
      <c r="V117" s="406"/>
      <c r="W117" s="408"/>
      <c r="X117" s="410">
        <v>37888</v>
      </c>
      <c r="Y117" s="412"/>
      <c r="Z117" s="413"/>
      <c r="AA117" s="312" t="s">
        <v>110</v>
      </c>
      <c r="AB117" s="312"/>
      <c r="AC117" s="415">
        <v>437404</v>
      </c>
      <c r="AD117" s="420">
        <v>108</v>
      </c>
      <c r="AE117" s="427">
        <v>108</v>
      </c>
      <c r="AF117" s="434"/>
      <c r="AG117" s="435"/>
      <c r="AH117" s="437"/>
      <c r="AI117" s="434">
        <v>19600</v>
      </c>
      <c r="AJ117" s="435">
        <v>28900</v>
      </c>
      <c r="AK117" s="437">
        <v>28900</v>
      </c>
      <c r="AL117" s="312"/>
      <c r="AM117" s="312"/>
      <c r="AN117" s="300"/>
      <c r="AO117" s="300"/>
      <c r="AP117" s="300"/>
      <c r="AQ117" s="467" t="s">
        <v>223</v>
      </c>
      <c r="AR117" s="479"/>
      <c r="AS117" s="479"/>
      <c r="AT117" s="479"/>
      <c r="AU117" s="488"/>
      <c r="AV117" s="300"/>
      <c r="AW117" s="300"/>
      <c r="AX117" s="300"/>
      <c r="AY117" s="300"/>
    </row>
    <row r="118" spans="1:51" s="298" customFormat="1" ht="15" customHeight="1">
      <c r="A118" s="315" t="s">
        <v>224</v>
      </c>
      <c r="B118" s="334"/>
      <c r="C118" s="334"/>
      <c r="D118" s="334"/>
      <c r="E118" s="346"/>
      <c r="F118" s="347">
        <v>11.507687499999999</v>
      </c>
      <c r="G118" s="350">
        <v>75</v>
      </c>
      <c r="H118" s="350">
        <v>75</v>
      </c>
      <c r="I118" s="360">
        <v>75</v>
      </c>
      <c r="J118" s="367">
        <f t="shared" si="9"/>
        <v>28.927875</v>
      </c>
      <c r="K118" s="376">
        <v>75</v>
      </c>
      <c r="L118" s="376">
        <v>75</v>
      </c>
      <c r="M118" s="381">
        <v>75</v>
      </c>
      <c r="N118" s="386">
        <f t="shared" si="10"/>
        <v>2.5137869793561913</v>
      </c>
      <c r="O118" s="386"/>
      <c r="P118" s="386"/>
      <c r="Q118" s="386"/>
      <c r="R118" s="315"/>
      <c r="S118" s="334"/>
      <c r="T118" s="346"/>
      <c r="U118" s="404">
        <v>925692</v>
      </c>
      <c r="V118" s="406"/>
      <c r="W118" s="408"/>
      <c r="X118" s="410">
        <v>32000</v>
      </c>
      <c r="Y118" s="412"/>
      <c r="Z118" s="413"/>
      <c r="AA118" s="312" t="s">
        <v>110</v>
      </c>
      <c r="AB118" s="312"/>
      <c r="AC118" s="415">
        <v>368246</v>
      </c>
      <c r="AD118" s="420"/>
      <c r="AE118" s="427"/>
      <c r="AF118" s="434"/>
      <c r="AG118" s="435"/>
      <c r="AH118" s="437"/>
      <c r="AI118" s="434">
        <v>32000</v>
      </c>
      <c r="AJ118" s="435"/>
      <c r="AK118" s="437"/>
      <c r="AL118" s="315"/>
      <c r="AM118" s="346"/>
      <c r="AN118" s="300"/>
      <c r="AO118" s="300"/>
      <c r="AP118" s="300"/>
      <c r="AQ118" s="467" t="s">
        <v>224</v>
      </c>
      <c r="AR118" s="479"/>
      <c r="AS118" s="479"/>
      <c r="AT118" s="479"/>
      <c r="AU118" s="488"/>
      <c r="AV118" s="300"/>
      <c r="AW118" s="300"/>
      <c r="AX118" s="300"/>
      <c r="AY118" s="300"/>
    </row>
    <row r="119" spans="1:51" ht="15" customHeight="1">
      <c r="A119" s="313" t="s">
        <v>133</v>
      </c>
      <c r="B119" s="333" t="s">
        <v>133</v>
      </c>
      <c r="C119" s="333" t="s">
        <v>133</v>
      </c>
      <c r="D119" s="333" t="s">
        <v>133</v>
      </c>
      <c r="E119" s="345" t="s">
        <v>133</v>
      </c>
      <c r="F119" s="347">
        <v>103.20825396825397</v>
      </c>
      <c r="G119" s="350">
        <v>75</v>
      </c>
      <c r="H119" s="350">
        <v>75</v>
      </c>
      <c r="I119" s="360">
        <v>75</v>
      </c>
      <c r="J119" s="367">
        <f t="shared" si="9"/>
        <v>123.62507936507936</v>
      </c>
      <c r="K119" s="376">
        <v>75</v>
      </c>
      <c r="L119" s="376">
        <v>75</v>
      </c>
      <c r="M119" s="381">
        <v>75</v>
      </c>
      <c r="N119" s="386">
        <f t="shared" si="10"/>
        <v>1.197821633559516</v>
      </c>
      <c r="O119" s="386"/>
      <c r="P119" s="386"/>
      <c r="Q119" s="386"/>
      <c r="R119" s="312"/>
      <c r="S119" s="312"/>
      <c r="T119" s="312"/>
      <c r="U119" s="404">
        <v>389419</v>
      </c>
      <c r="V119" s="406">
        <v>222</v>
      </c>
      <c r="W119" s="408">
        <v>222</v>
      </c>
      <c r="X119" s="410">
        <v>3150</v>
      </c>
      <c r="Y119" s="412">
        <v>3150</v>
      </c>
      <c r="Z119" s="413">
        <v>3150</v>
      </c>
      <c r="AA119" s="312" t="s">
        <v>110</v>
      </c>
      <c r="AB119" s="312"/>
      <c r="AC119" s="415">
        <v>325106</v>
      </c>
      <c r="AD119" s="420">
        <v>222</v>
      </c>
      <c r="AE119" s="427">
        <v>222</v>
      </c>
      <c r="AF119" s="434"/>
      <c r="AG119" s="435"/>
      <c r="AH119" s="437"/>
      <c r="AI119" s="434">
        <v>3150</v>
      </c>
      <c r="AJ119" s="435">
        <v>3150</v>
      </c>
      <c r="AK119" s="437">
        <v>3150</v>
      </c>
      <c r="AL119" s="312"/>
      <c r="AM119" s="312"/>
      <c r="AN119" s="300"/>
      <c r="AO119" s="300"/>
      <c r="AP119" s="300"/>
      <c r="AQ119" s="467" t="s">
        <v>133</v>
      </c>
      <c r="AR119" s="479"/>
      <c r="AS119" s="479"/>
      <c r="AT119" s="479"/>
      <c r="AU119" s="488"/>
      <c r="AV119" s="300"/>
      <c r="AW119" s="300"/>
      <c r="AX119" s="300"/>
      <c r="AY119" s="300"/>
    </row>
    <row r="120" spans="1:51" ht="15" customHeight="1">
      <c r="A120" s="313" t="s">
        <v>225</v>
      </c>
      <c r="B120" s="333" t="s">
        <v>225</v>
      </c>
      <c r="C120" s="333" t="s">
        <v>225</v>
      </c>
      <c r="D120" s="333" t="s">
        <v>225</v>
      </c>
      <c r="E120" s="345" t="s">
        <v>225</v>
      </c>
      <c r="F120" s="347">
        <v>62.28</v>
      </c>
      <c r="G120" s="350">
        <v>75</v>
      </c>
      <c r="H120" s="350">
        <v>75</v>
      </c>
      <c r="I120" s="360">
        <v>75</v>
      </c>
      <c r="J120" s="367">
        <f t="shared" si="9"/>
        <v>71.262500000000003</v>
      </c>
      <c r="K120" s="376">
        <v>75</v>
      </c>
      <c r="L120" s="376">
        <v>75</v>
      </c>
      <c r="M120" s="381">
        <v>75</v>
      </c>
      <c r="N120" s="386">
        <f t="shared" si="10"/>
        <v>1.144227681438664</v>
      </c>
      <c r="O120" s="386"/>
      <c r="P120" s="386"/>
      <c r="Q120" s="386"/>
      <c r="R120" s="312"/>
      <c r="S120" s="312"/>
      <c r="T120" s="312"/>
      <c r="U120" s="404">
        <v>256545</v>
      </c>
      <c r="V120" s="406">
        <v>221</v>
      </c>
      <c r="W120" s="408">
        <v>221</v>
      </c>
      <c r="X120" s="410">
        <v>3600</v>
      </c>
      <c r="Y120" s="412">
        <v>3400</v>
      </c>
      <c r="Z120" s="413">
        <v>3400</v>
      </c>
      <c r="AA120" s="312" t="s">
        <v>110</v>
      </c>
      <c r="AB120" s="312"/>
      <c r="AC120" s="415">
        <v>211752</v>
      </c>
      <c r="AD120" s="420">
        <v>221</v>
      </c>
      <c r="AE120" s="427">
        <v>221</v>
      </c>
      <c r="AF120" s="434"/>
      <c r="AG120" s="435"/>
      <c r="AH120" s="437"/>
      <c r="AI120" s="434">
        <v>3400</v>
      </c>
      <c r="AJ120" s="435">
        <v>3400</v>
      </c>
      <c r="AK120" s="437">
        <v>3400</v>
      </c>
      <c r="AL120" s="312"/>
      <c r="AM120" s="312"/>
      <c r="AN120" s="300"/>
      <c r="AO120" s="300"/>
      <c r="AP120" s="300"/>
      <c r="AQ120" s="467" t="s">
        <v>225</v>
      </c>
      <c r="AR120" s="479"/>
      <c r="AS120" s="479"/>
      <c r="AT120" s="479"/>
      <c r="AU120" s="488"/>
      <c r="AV120" s="300"/>
      <c r="AW120" s="300"/>
      <c r="AX120" s="300"/>
      <c r="AY120" s="300"/>
    </row>
    <row r="121" spans="1:51" ht="15" customHeight="1">
      <c r="A121" s="313" t="s">
        <v>226</v>
      </c>
      <c r="B121" s="333" t="s">
        <v>226</v>
      </c>
      <c r="C121" s="333" t="s">
        <v>226</v>
      </c>
      <c r="D121" s="333" t="s">
        <v>226</v>
      </c>
      <c r="E121" s="345" t="s">
        <v>226</v>
      </c>
      <c r="F121" s="347">
        <v>25.539210526315788</v>
      </c>
      <c r="G121" s="350">
        <v>75</v>
      </c>
      <c r="H121" s="350">
        <v>75</v>
      </c>
      <c r="I121" s="360">
        <v>75</v>
      </c>
      <c r="J121" s="367">
        <f t="shared" si="9"/>
        <v>35.579301075268816</v>
      </c>
      <c r="K121" s="376">
        <v>75</v>
      </c>
      <c r="L121" s="376">
        <v>75</v>
      </c>
      <c r="M121" s="381">
        <v>75</v>
      </c>
      <c r="N121" s="386">
        <f t="shared" si="10"/>
        <v>1.3931245462191419</v>
      </c>
      <c r="O121" s="386"/>
      <c r="P121" s="386"/>
      <c r="Q121" s="386"/>
      <c r="R121" s="312"/>
      <c r="S121" s="312"/>
      <c r="T121" s="312"/>
      <c r="U121" s="404">
        <v>132355</v>
      </c>
      <c r="V121" s="406">
        <v>175</v>
      </c>
      <c r="W121" s="408">
        <v>175</v>
      </c>
      <c r="X121" s="410">
        <v>3720</v>
      </c>
      <c r="Y121" s="412">
        <v>3800</v>
      </c>
      <c r="Z121" s="413">
        <v>3800</v>
      </c>
      <c r="AA121" s="312" t="s">
        <v>110</v>
      </c>
      <c r="AB121" s="312"/>
      <c r="AC121" s="415">
        <v>97049</v>
      </c>
      <c r="AD121" s="420">
        <v>175</v>
      </c>
      <c r="AE121" s="427">
        <v>175</v>
      </c>
      <c r="AF121" s="434"/>
      <c r="AG121" s="435"/>
      <c r="AH121" s="437"/>
      <c r="AI121" s="434">
        <v>3800</v>
      </c>
      <c r="AJ121" s="435">
        <v>3800</v>
      </c>
      <c r="AK121" s="437">
        <v>3800</v>
      </c>
      <c r="AL121" s="312"/>
      <c r="AM121" s="312"/>
      <c r="AN121" s="300"/>
      <c r="AO121" s="300"/>
      <c r="AP121" s="300"/>
      <c r="AQ121" s="467" t="s">
        <v>226</v>
      </c>
      <c r="AR121" s="479"/>
      <c r="AS121" s="479"/>
      <c r="AT121" s="479"/>
      <c r="AU121" s="488"/>
      <c r="AV121" s="300"/>
      <c r="AW121" s="300"/>
      <c r="AX121" s="300"/>
      <c r="AY121" s="300"/>
    </row>
    <row r="122" spans="1:51" ht="15" customHeight="1">
      <c r="A122" s="313" t="s">
        <v>227</v>
      </c>
      <c r="B122" s="333" t="s">
        <v>227</v>
      </c>
      <c r="C122" s="333" t="s">
        <v>227</v>
      </c>
      <c r="D122" s="333" t="s">
        <v>227</v>
      </c>
      <c r="E122" s="345" t="s">
        <v>227</v>
      </c>
      <c r="F122" s="347">
        <v>13.659080459770115</v>
      </c>
      <c r="G122" s="350">
        <v>75</v>
      </c>
      <c r="H122" s="350">
        <v>75</v>
      </c>
      <c r="I122" s="360">
        <v>75</v>
      </c>
      <c r="J122" s="367">
        <f t="shared" si="9"/>
        <v>15.546931818181818</v>
      </c>
      <c r="K122" s="376">
        <v>75</v>
      </c>
      <c r="L122" s="376">
        <v>75</v>
      </c>
      <c r="M122" s="381">
        <v>75</v>
      </c>
      <c r="N122" s="386">
        <f t="shared" si="10"/>
        <v>1.1382121852178821</v>
      </c>
      <c r="O122" s="386"/>
      <c r="P122" s="386"/>
      <c r="Q122" s="386"/>
      <c r="R122" s="312"/>
      <c r="S122" s="312"/>
      <c r="T122" s="312"/>
      <c r="U122" s="404">
        <v>136813</v>
      </c>
      <c r="V122" s="406">
        <v>99</v>
      </c>
      <c r="W122" s="408">
        <v>99</v>
      </c>
      <c r="X122" s="410">
        <v>8800</v>
      </c>
      <c r="Y122" s="412">
        <v>8400</v>
      </c>
      <c r="Z122" s="413">
        <v>8400</v>
      </c>
      <c r="AA122" s="312" t="s">
        <v>110</v>
      </c>
      <c r="AB122" s="312"/>
      <c r="AC122" s="415">
        <v>118834</v>
      </c>
      <c r="AD122" s="420">
        <v>99</v>
      </c>
      <c r="AE122" s="427">
        <v>99</v>
      </c>
      <c r="AF122" s="434"/>
      <c r="AG122" s="435"/>
      <c r="AH122" s="437"/>
      <c r="AI122" s="434">
        <v>8700</v>
      </c>
      <c r="AJ122" s="435">
        <v>8400</v>
      </c>
      <c r="AK122" s="437">
        <v>8400</v>
      </c>
      <c r="AL122" s="312"/>
      <c r="AM122" s="312"/>
      <c r="AN122" s="300"/>
      <c r="AO122" s="300"/>
      <c r="AP122" s="300"/>
      <c r="AQ122" s="467" t="s">
        <v>227</v>
      </c>
      <c r="AR122" s="479"/>
      <c r="AS122" s="479"/>
      <c r="AT122" s="479"/>
      <c r="AU122" s="488"/>
      <c r="AV122" s="300"/>
      <c r="AW122" s="300"/>
      <c r="AX122" s="300"/>
      <c r="AY122" s="300"/>
    </row>
    <row r="123" spans="1:51" ht="15" customHeight="1">
      <c r="A123" s="313" t="s">
        <v>228</v>
      </c>
      <c r="B123" s="333" t="s">
        <v>228</v>
      </c>
      <c r="C123" s="333" t="s">
        <v>228</v>
      </c>
      <c r="D123" s="333" t="s">
        <v>228</v>
      </c>
      <c r="E123" s="345" t="s">
        <v>228</v>
      </c>
      <c r="F123" s="347">
        <v>10.815172413793103</v>
      </c>
      <c r="G123" s="350">
        <v>75</v>
      </c>
      <c r="H123" s="350">
        <v>75</v>
      </c>
      <c r="I123" s="360">
        <v>75</v>
      </c>
      <c r="J123" s="367">
        <f t="shared" si="9"/>
        <v>14.135227272727272</v>
      </c>
      <c r="K123" s="376">
        <v>75</v>
      </c>
      <c r="L123" s="376">
        <v>75</v>
      </c>
      <c r="M123" s="381">
        <v>75</v>
      </c>
      <c r="N123" s="386">
        <f t="shared" si="10"/>
        <v>1.3069812234061053</v>
      </c>
      <c r="O123" s="386"/>
      <c r="P123" s="386"/>
      <c r="Q123" s="386"/>
      <c r="R123" s="312"/>
      <c r="S123" s="312"/>
      <c r="T123" s="312"/>
      <c r="U123" s="404">
        <v>124390</v>
      </c>
      <c r="V123" s="406">
        <v>102</v>
      </c>
      <c r="W123" s="408">
        <v>102</v>
      </c>
      <c r="X123" s="410">
        <v>8800</v>
      </c>
      <c r="Y123" s="412">
        <v>8200</v>
      </c>
      <c r="Z123" s="413">
        <v>8200</v>
      </c>
      <c r="AA123" s="312" t="s">
        <v>110</v>
      </c>
      <c r="AB123" s="312"/>
      <c r="AC123" s="415">
        <v>94092</v>
      </c>
      <c r="AD123" s="420">
        <v>102</v>
      </c>
      <c r="AE123" s="427">
        <v>102</v>
      </c>
      <c r="AF123" s="434"/>
      <c r="AG123" s="435"/>
      <c r="AH123" s="437"/>
      <c r="AI123" s="434">
        <v>8700</v>
      </c>
      <c r="AJ123" s="435">
        <v>8200</v>
      </c>
      <c r="AK123" s="437">
        <v>8200</v>
      </c>
      <c r="AL123" s="312"/>
      <c r="AM123" s="312"/>
      <c r="AN123" s="300"/>
      <c r="AO123" s="300"/>
      <c r="AP123" s="300"/>
      <c r="AQ123" s="467" t="s">
        <v>228</v>
      </c>
      <c r="AR123" s="479"/>
      <c r="AS123" s="479"/>
      <c r="AT123" s="479"/>
      <c r="AU123" s="488"/>
      <c r="AV123" s="300"/>
      <c r="AW123" s="300"/>
      <c r="AX123" s="300"/>
      <c r="AY123" s="300"/>
    </row>
    <row r="124" spans="1:51" s="298" customFormat="1" ht="15" customHeight="1">
      <c r="A124" s="313" t="s">
        <v>229</v>
      </c>
      <c r="B124" s="333" t="s">
        <v>229</v>
      </c>
      <c r="C124" s="333" t="s">
        <v>229</v>
      </c>
      <c r="D124" s="333" t="s">
        <v>229</v>
      </c>
      <c r="E124" s="345" t="s">
        <v>229</v>
      </c>
      <c r="F124" s="347">
        <v>104856.4705882353</v>
      </c>
      <c r="G124" s="350">
        <v>12069</v>
      </c>
      <c r="H124" s="350">
        <v>12069</v>
      </c>
      <c r="I124" s="360">
        <v>12069</v>
      </c>
      <c r="J124" s="367">
        <f t="shared" si="9"/>
        <v>223683.908045977</v>
      </c>
      <c r="K124" s="376">
        <v>12069</v>
      </c>
      <c r="L124" s="376">
        <v>12069</v>
      </c>
      <c r="M124" s="381">
        <v>12069</v>
      </c>
      <c r="N124" s="386">
        <f t="shared" si="10"/>
        <v>2.1332389578929232</v>
      </c>
      <c r="O124" s="386"/>
      <c r="P124" s="386"/>
      <c r="Q124" s="386"/>
      <c r="R124" s="312"/>
      <c r="S124" s="312"/>
      <c r="T124" s="312"/>
      <c r="U124" s="404">
        <v>194605</v>
      </c>
      <c r="V124" s="406">
        <v>402430</v>
      </c>
      <c r="W124" s="408">
        <v>402430</v>
      </c>
      <c r="X124" s="410">
        <v>0.87</v>
      </c>
      <c r="Y124" s="412">
        <v>0.85</v>
      </c>
      <c r="Z124" s="413">
        <v>0.85</v>
      </c>
      <c r="AA124" s="312" t="s">
        <v>230</v>
      </c>
      <c r="AB124" s="312"/>
      <c r="AC124" s="415">
        <v>89128</v>
      </c>
      <c r="AD124" s="420">
        <v>402430</v>
      </c>
      <c r="AE124" s="427">
        <v>402430</v>
      </c>
      <c r="AF124" s="434"/>
      <c r="AG124" s="435"/>
      <c r="AH124" s="437"/>
      <c r="AI124" s="434">
        <v>0.85</v>
      </c>
      <c r="AJ124" s="435">
        <v>0.85</v>
      </c>
      <c r="AK124" s="437">
        <v>0.85</v>
      </c>
      <c r="AL124" s="312"/>
      <c r="AM124" s="312"/>
      <c r="AN124" s="300"/>
      <c r="AO124" s="300"/>
      <c r="AP124" s="300"/>
      <c r="AQ124" s="467" t="s">
        <v>229</v>
      </c>
      <c r="AR124" s="479"/>
      <c r="AS124" s="479"/>
      <c r="AT124" s="479"/>
      <c r="AU124" s="488"/>
      <c r="AV124" s="300"/>
      <c r="AW124" s="300"/>
      <c r="AX124" s="300"/>
      <c r="AY124" s="300"/>
    </row>
    <row r="125" spans="1:51" ht="15" customHeight="1">
      <c r="A125" s="313" t="s">
        <v>231</v>
      </c>
      <c r="B125" s="333" t="s">
        <v>231</v>
      </c>
      <c r="C125" s="333" t="s">
        <v>231</v>
      </c>
      <c r="D125" s="333" t="s">
        <v>231</v>
      </c>
      <c r="E125" s="345" t="s">
        <v>231</v>
      </c>
      <c r="F125" s="347">
        <v>50315.702479338841</v>
      </c>
      <c r="G125" s="350">
        <v>66388</v>
      </c>
      <c r="H125" s="350">
        <v>66388</v>
      </c>
      <c r="I125" s="360">
        <v>66388</v>
      </c>
      <c r="J125" s="367">
        <f t="shared" si="9"/>
        <v>42506.557377049183</v>
      </c>
      <c r="K125" s="376">
        <v>66388</v>
      </c>
      <c r="L125" s="376">
        <v>66388</v>
      </c>
      <c r="M125" s="381">
        <v>66388</v>
      </c>
      <c r="N125" s="386">
        <f t="shared" si="10"/>
        <v>0.84479705703211971</v>
      </c>
      <c r="O125" s="386"/>
      <c r="P125" s="386"/>
      <c r="Q125" s="386"/>
      <c r="R125" s="312"/>
      <c r="S125" s="312"/>
      <c r="T125" s="312"/>
      <c r="U125" s="404">
        <v>25929</v>
      </c>
      <c r="V125" s="406">
        <v>948399</v>
      </c>
      <c r="W125" s="408">
        <v>948399</v>
      </c>
      <c r="X125" s="410">
        <v>0.61</v>
      </c>
      <c r="Y125" s="412">
        <v>0.60499999999999998</v>
      </c>
      <c r="Z125" s="413">
        <v>0.60499999999999998</v>
      </c>
      <c r="AA125" s="312" t="s">
        <v>230</v>
      </c>
      <c r="AB125" s="312"/>
      <c r="AC125" s="415">
        <v>30441</v>
      </c>
      <c r="AD125" s="420">
        <v>948399</v>
      </c>
      <c r="AE125" s="427">
        <v>948399</v>
      </c>
      <c r="AF125" s="434"/>
      <c r="AG125" s="435"/>
      <c r="AH125" s="437"/>
      <c r="AI125" s="434">
        <v>0.60499999999999998</v>
      </c>
      <c r="AJ125" s="435">
        <v>0.60499999999999998</v>
      </c>
      <c r="AK125" s="437">
        <v>0.60499999999999998</v>
      </c>
      <c r="AL125" s="312"/>
      <c r="AM125" s="312"/>
      <c r="AN125" s="300"/>
      <c r="AO125" s="300"/>
      <c r="AP125" s="300"/>
      <c r="AQ125" s="467" t="s">
        <v>231</v>
      </c>
      <c r="AR125" s="479"/>
      <c r="AS125" s="479"/>
      <c r="AT125" s="479"/>
      <c r="AU125" s="488"/>
      <c r="AV125" s="300"/>
      <c r="AW125" s="300"/>
      <c r="AX125" s="300"/>
      <c r="AY125" s="300"/>
    </row>
    <row r="126" spans="1:51" ht="15" customHeight="1">
      <c r="A126" s="313" t="s">
        <v>166</v>
      </c>
      <c r="B126" s="333" t="s">
        <v>232</v>
      </c>
      <c r="C126" s="333" t="s">
        <v>232</v>
      </c>
      <c r="D126" s="333" t="s">
        <v>232</v>
      </c>
      <c r="E126" s="345" t="s">
        <v>232</v>
      </c>
      <c r="F126" s="347">
        <v>50315.702479338841</v>
      </c>
      <c r="G126" s="350">
        <v>38657</v>
      </c>
      <c r="H126" s="350">
        <v>38657</v>
      </c>
      <c r="I126" s="360">
        <v>38657</v>
      </c>
      <c r="J126" s="367">
        <f t="shared" si="9"/>
        <v>42506.557377049183</v>
      </c>
      <c r="K126" s="376">
        <v>38657</v>
      </c>
      <c r="L126" s="376">
        <v>38657</v>
      </c>
      <c r="M126" s="381">
        <v>38657</v>
      </c>
      <c r="N126" s="386">
        <f t="shared" si="10"/>
        <v>0.84479705703211971</v>
      </c>
      <c r="O126" s="386"/>
      <c r="P126" s="386"/>
      <c r="Q126" s="386"/>
      <c r="R126" s="312"/>
      <c r="S126" s="312"/>
      <c r="T126" s="312"/>
      <c r="U126" s="404">
        <v>25929</v>
      </c>
      <c r="V126" s="406">
        <v>552242</v>
      </c>
      <c r="W126" s="408">
        <v>552242</v>
      </c>
      <c r="X126" s="410">
        <v>0.61</v>
      </c>
      <c r="Y126" s="412">
        <v>0.69499999999999995</v>
      </c>
      <c r="Z126" s="413">
        <v>0.69499999999999995</v>
      </c>
      <c r="AA126" s="312" t="s">
        <v>230</v>
      </c>
      <c r="AB126" s="312"/>
      <c r="AC126" s="415">
        <v>30441</v>
      </c>
      <c r="AD126" s="420">
        <v>552242</v>
      </c>
      <c r="AE126" s="427">
        <v>552242</v>
      </c>
      <c r="AF126" s="434"/>
      <c r="AG126" s="435"/>
      <c r="AH126" s="437"/>
      <c r="AI126" s="434">
        <v>0.60499999999999998</v>
      </c>
      <c r="AJ126" s="435">
        <v>0.69499999999999995</v>
      </c>
      <c r="AK126" s="437">
        <v>0.69499999999999995</v>
      </c>
      <c r="AL126" s="312"/>
      <c r="AM126" s="312"/>
      <c r="AN126" s="300"/>
      <c r="AO126" s="300"/>
      <c r="AP126" s="300"/>
      <c r="AQ126" s="467" t="s">
        <v>166</v>
      </c>
      <c r="AR126" s="479"/>
      <c r="AS126" s="479"/>
      <c r="AT126" s="479"/>
      <c r="AU126" s="488"/>
      <c r="AV126" s="300"/>
      <c r="AW126" s="300"/>
      <c r="AX126" s="300"/>
      <c r="AY126" s="300"/>
    </row>
    <row r="127" spans="1:51" ht="15" customHeight="1">
      <c r="A127" s="313" t="s">
        <v>214</v>
      </c>
      <c r="B127" s="333" t="s">
        <v>214</v>
      </c>
      <c r="C127" s="333" t="s">
        <v>214</v>
      </c>
      <c r="D127" s="333" t="s">
        <v>214</v>
      </c>
      <c r="E127" s="345" t="s">
        <v>214</v>
      </c>
      <c r="F127" s="347">
        <v>196038.37209302327</v>
      </c>
      <c r="G127" s="350">
        <v>277865</v>
      </c>
      <c r="H127" s="350">
        <v>277865</v>
      </c>
      <c r="I127" s="360">
        <v>277865</v>
      </c>
      <c r="J127" s="367">
        <f t="shared" si="9"/>
        <v>350287.5</v>
      </c>
      <c r="K127" s="376">
        <v>277865</v>
      </c>
      <c r="L127" s="376">
        <v>277865</v>
      </c>
      <c r="M127" s="381">
        <v>277865</v>
      </c>
      <c r="N127" s="386">
        <f t="shared" si="10"/>
        <v>1.7868313037907859</v>
      </c>
      <c r="O127" s="386"/>
      <c r="P127" s="386"/>
      <c r="Q127" s="386"/>
      <c r="R127" s="312"/>
      <c r="S127" s="312"/>
      <c r="T127" s="312"/>
      <c r="U127" s="404">
        <v>280230</v>
      </c>
      <c r="V127" s="406">
        <v>926217</v>
      </c>
      <c r="W127" s="408">
        <v>926217</v>
      </c>
      <c r="X127" s="410">
        <v>0.8</v>
      </c>
      <c r="Y127" s="412">
        <v>0.86</v>
      </c>
      <c r="Z127" s="413">
        <v>0.86</v>
      </c>
      <c r="AA127" s="312" t="s">
        <v>230</v>
      </c>
      <c r="AB127" s="312"/>
      <c r="AC127" s="415">
        <v>168593</v>
      </c>
      <c r="AD127" s="420">
        <v>926217</v>
      </c>
      <c r="AE127" s="427">
        <v>926217</v>
      </c>
      <c r="AF127" s="434"/>
      <c r="AG127" s="435"/>
      <c r="AH127" s="437"/>
      <c r="AI127" s="434">
        <v>0.86</v>
      </c>
      <c r="AJ127" s="435">
        <v>0.86</v>
      </c>
      <c r="AK127" s="437">
        <v>0.86</v>
      </c>
      <c r="AL127" s="312"/>
      <c r="AM127" s="312"/>
      <c r="AN127" s="300"/>
      <c r="AO127" s="300"/>
      <c r="AP127" s="300"/>
      <c r="AQ127" s="467" t="s">
        <v>214</v>
      </c>
      <c r="AR127" s="479"/>
      <c r="AS127" s="479"/>
      <c r="AT127" s="479"/>
      <c r="AU127" s="488"/>
      <c r="AV127" s="300"/>
      <c r="AW127" s="300"/>
      <c r="AX127" s="300"/>
      <c r="AY127" s="300"/>
    </row>
    <row r="128" spans="1:51" ht="15" customHeight="1">
      <c r="A128" s="313" t="s">
        <v>97</v>
      </c>
      <c r="B128" s="333" t="s">
        <v>97</v>
      </c>
      <c r="C128" s="333" t="s">
        <v>97</v>
      </c>
      <c r="D128" s="333" t="s">
        <v>97</v>
      </c>
      <c r="E128" s="345" t="s">
        <v>97</v>
      </c>
      <c r="F128" s="347">
        <v>1534.375</v>
      </c>
      <c r="G128" s="350">
        <v>97054</v>
      </c>
      <c r="H128" s="350">
        <v>97054</v>
      </c>
      <c r="I128" s="360">
        <v>97054</v>
      </c>
      <c r="J128" s="367">
        <f t="shared" si="9"/>
        <v>2077.375</v>
      </c>
      <c r="K128" s="376">
        <v>97054</v>
      </c>
      <c r="L128" s="376">
        <v>97054</v>
      </c>
      <c r="M128" s="381">
        <v>97054</v>
      </c>
      <c r="N128" s="386">
        <f t="shared" si="10"/>
        <v>1.3538900203665987</v>
      </c>
      <c r="O128" s="386"/>
      <c r="P128" s="386"/>
      <c r="Q128" s="386"/>
      <c r="R128" s="312"/>
      <c r="S128" s="312"/>
      <c r="T128" s="312"/>
      <c r="U128" s="404">
        <v>49857</v>
      </c>
      <c r="V128" s="406">
        <v>34705</v>
      </c>
      <c r="W128" s="408">
        <v>34705</v>
      </c>
      <c r="X128" s="410">
        <v>24</v>
      </c>
      <c r="Y128" s="412">
        <v>22</v>
      </c>
      <c r="Z128" s="413">
        <v>22</v>
      </c>
      <c r="AA128" s="312" t="s">
        <v>230</v>
      </c>
      <c r="AB128" s="312"/>
      <c r="AC128" s="415">
        <v>36825</v>
      </c>
      <c r="AD128" s="420">
        <v>34705</v>
      </c>
      <c r="AE128" s="427">
        <v>34705</v>
      </c>
      <c r="AF128" s="434"/>
      <c r="AG128" s="435"/>
      <c r="AH128" s="437"/>
      <c r="AI128" s="434">
        <v>24</v>
      </c>
      <c r="AJ128" s="435">
        <v>22</v>
      </c>
      <c r="AK128" s="437">
        <v>22</v>
      </c>
      <c r="AL128" s="312"/>
      <c r="AM128" s="312"/>
      <c r="AN128" s="300"/>
      <c r="AO128" s="300"/>
      <c r="AP128" s="300"/>
      <c r="AQ128" s="467" t="s">
        <v>97</v>
      </c>
      <c r="AR128" s="479"/>
      <c r="AS128" s="479"/>
      <c r="AT128" s="479"/>
      <c r="AU128" s="488"/>
      <c r="AV128" s="300"/>
      <c r="AW128" s="300"/>
      <c r="AX128" s="300"/>
      <c r="AY128" s="300"/>
    </row>
    <row r="129" spans="1:51" ht="15" customHeight="1">
      <c r="A129" s="313" t="s">
        <v>233</v>
      </c>
      <c r="B129" s="333" t="s">
        <v>233</v>
      </c>
      <c r="C129" s="333" t="s">
        <v>233</v>
      </c>
      <c r="D129" s="333" t="s">
        <v>233</v>
      </c>
      <c r="E129" s="345" t="s">
        <v>233</v>
      </c>
      <c r="F129" s="347">
        <v>5.4991905018888287</v>
      </c>
      <c r="G129" s="350">
        <v>97054</v>
      </c>
      <c r="H129" s="350">
        <v>97054</v>
      </c>
      <c r="I129" s="360">
        <v>97054</v>
      </c>
      <c r="J129" s="367">
        <f t="shared" si="9"/>
        <v>7.0572053100175935</v>
      </c>
      <c r="K129" s="376">
        <v>97054</v>
      </c>
      <c r="L129" s="376">
        <v>97054</v>
      </c>
      <c r="M129" s="381">
        <v>97054</v>
      </c>
      <c r="N129" s="386">
        <f t="shared" si="10"/>
        <v>1.2833171186911287</v>
      </c>
      <c r="O129" s="386"/>
      <c r="P129" s="386"/>
      <c r="Q129" s="386"/>
      <c r="R129" s="312"/>
      <c r="S129" s="312"/>
      <c r="T129" s="312"/>
      <c r="U129" s="404">
        <v>132372</v>
      </c>
      <c r="V129" s="406">
        <v>188</v>
      </c>
      <c r="W129" s="408">
        <v>188</v>
      </c>
      <c r="X129" s="410">
        <v>18757</v>
      </c>
      <c r="Y129" s="412">
        <v>18929</v>
      </c>
      <c r="Z129" s="413">
        <v>18929</v>
      </c>
      <c r="AA129" s="312" t="s">
        <v>110</v>
      </c>
      <c r="AB129" s="312"/>
      <c r="AC129" s="415">
        <v>101900</v>
      </c>
      <c r="AD129" s="420">
        <v>188</v>
      </c>
      <c r="AE129" s="427">
        <v>188</v>
      </c>
      <c r="AF129" s="434"/>
      <c r="AG129" s="435"/>
      <c r="AH129" s="437"/>
      <c r="AI129" s="434">
        <v>18530</v>
      </c>
      <c r="AJ129" s="435">
        <v>18929</v>
      </c>
      <c r="AK129" s="437">
        <v>18929</v>
      </c>
      <c r="AL129" s="312"/>
      <c r="AM129" s="312"/>
      <c r="AN129" s="300"/>
      <c r="AO129" s="300"/>
      <c r="AP129" s="300"/>
      <c r="AQ129" s="467" t="s">
        <v>233</v>
      </c>
      <c r="AR129" s="479"/>
      <c r="AS129" s="479"/>
      <c r="AT129" s="479"/>
      <c r="AU129" s="488"/>
      <c r="AV129" s="300"/>
      <c r="AW129" s="300"/>
      <c r="AX129" s="300"/>
      <c r="AY129" s="300"/>
    </row>
    <row r="130" spans="1:51" ht="15" customHeight="1">
      <c r="A130" s="313" t="s">
        <v>234</v>
      </c>
      <c r="B130" s="333" t="s">
        <v>234</v>
      </c>
      <c r="C130" s="333" t="s">
        <v>234</v>
      </c>
      <c r="D130" s="333" t="s">
        <v>234</v>
      </c>
      <c r="E130" s="345" t="s">
        <v>234</v>
      </c>
      <c r="F130" s="347">
        <v>7.5031247805631631</v>
      </c>
      <c r="G130" s="350">
        <v>97054</v>
      </c>
      <c r="H130" s="350">
        <v>97054</v>
      </c>
      <c r="I130" s="360">
        <v>97054</v>
      </c>
      <c r="J130" s="367">
        <f t="shared" si="9"/>
        <v>8.135292505822715</v>
      </c>
      <c r="K130" s="376">
        <v>97054</v>
      </c>
      <c r="L130" s="376">
        <v>97054</v>
      </c>
      <c r="M130" s="381">
        <v>97054</v>
      </c>
      <c r="N130" s="386">
        <f t="shared" si="10"/>
        <v>1.0842539266969387</v>
      </c>
      <c r="O130" s="386"/>
      <c r="P130" s="386"/>
      <c r="Q130" s="386"/>
      <c r="R130" s="312"/>
      <c r="S130" s="312"/>
      <c r="T130" s="312"/>
      <c r="U130" s="404">
        <v>118759</v>
      </c>
      <c r="V130" s="406">
        <v>169</v>
      </c>
      <c r="W130" s="408">
        <v>169</v>
      </c>
      <c r="X130" s="410">
        <v>14598</v>
      </c>
      <c r="Y130" s="412">
        <v>13500</v>
      </c>
      <c r="Z130" s="413">
        <v>13500</v>
      </c>
      <c r="AA130" s="312" t="s">
        <v>110</v>
      </c>
      <c r="AB130" s="312"/>
      <c r="AC130" s="415">
        <v>106852</v>
      </c>
      <c r="AD130" s="420">
        <v>169</v>
      </c>
      <c r="AE130" s="427">
        <v>169</v>
      </c>
      <c r="AF130" s="434"/>
      <c r="AG130" s="435"/>
      <c r="AH130" s="437"/>
      <c r="AI130" s="434">
        <v>14241</v>
      </c>
      <c r="AJ130" s="435">
        <v>13500</v>
      </c>
      <c r="AK130" s="437">
        <v>13500</v>
      </c>
      <c r="AL130" s="312"/>
      <c r="AM130" s="312"/>
      <c r="AN130" s="300"/>
      <c r="AO130" s="300"/>
      <c r="AP130" s="300"/>
      <c r="AQ130" s="467" t="s">
        <v>234</v>
      </c>
      <c r="AR130" s="479"/>
      <c r="AS130" s="479"/>
      <c r="AT130" s="479"/>
      <c r="AU130" s="488"/>
      <c r="AV130" s="300"/>
      <c r="AW130" s="300"/>
      <c r="AX130" s="300"/>
      <c r="AY130" s="300"/>
    </row>
    <row r="131" spans="1:51" ht="15" customHeight="1">
      <c r="A131" s="313" t="s">
        <v>235</v>
      </c>
      <c r="B131" s="333" t="s">
        <v>235</v>
      </c>
      <c r="C131" s="333" t="s">
        <v>235</v>
      </c>
      <c r="D131" s="333" t="s">
        <v>235</v>
      </c>
      <c r="E131" s="345" t="s">
        <v>235</v>
      </c>
      <c r="F131" s="347">
        <v>2408.6970000000001</v>
      </c>
      <c r="G131" s="350">
        <v>97054</v>
      </c>
      <c r="H131" s="350">
        <v>97054</v>
      </c>
      <c r="I131" s="360">
        <v>97054</v>
      </c>
      <c r="J131" s="367">
        <f t="shared" si="9"/>
        <v>3292.3470000000002</v>
      </c>
      <c r="K131" s="376">
        <v>97054</v>
      </c>
      <c r="L131" s="376">
        <v>97054</v>
      </c>
      <c r="M131" s="381">
        <v>97054</v>
      </c>
      <c r="N131" s="386">
        <f t="shared" si="10"/>
        <v>1.3668580979674902</v>
      </c>
      <c r="O131" s="386"/>
      <c r="P131" s="386"/>
      <c r="Q131" s="386"/>
      <c r="R131" s="312"/>
      <c r="S131" s="312"/>
      <c r="T131" s="312"/>
      <c r="U131" s="404">
        <v>3292347</v>
      </c>
      <c r="V131" s="406">
        <v>4414</v>
      </c>
      <c r="W131" s="408">
        <v>4414</v>
      </c>
      <c r="X131" s="410">
        <v>1000</v>
      </c>
      <c r="Y131" s="412">
        <v>1200</v>
      </c>
      <c r="Z131" s="413">
        <v>1200</v>
      </c>
      <c r="AA131" s="312" t="s">
        <v>110</v>
      </c>
      <c r="AB131" s="312"/>
      <c r="AC131" s="415">
        <v>2408697</v>
      </c>
      <c r="AD131" s="420">
        <v>4414</v>
      </c>
      <c r="AE131" s="427">
        <v>4414</v>
      </c>
      <c r="AF131" s="434"/>
      <c r="AG131" s="435"/>
      <c r="AH131" s="437"/>
      <c r="AI131" s="434">
        <v>1000</v>
      </c>
      <c r="AJ131" s="435">
        <v>1200</v>
      </c>
      <c r="AK131" s="437">
        <v>1200</v>
      </c>
      <c r="AL131" s="312"/>
      <c r="AM131" s="312"/>
      <c r="AN131" s="300"/>
      <c r="AO131" s="300"/>
      <c r="AP131" s="300"/>
      <c r="AQ131" s="467" t="s">
        <v>235</v>
      </c>
      <c r="AR131" s="479"/>
      <c r="AS131" s="479"/>
      <c r="AT131" s="479"/>
      <c r="AU131" s="488"/>
      <c r="AV131" s="300"/>
      <c r="AW131" s="300"/>
      <c r="AX131" s="300"/>
      <c r="AY131" s="300"/>
    </row>
    <row r="132" spans="1:51" ht="15" customHeight="1">
      <c r="A132" s="313" t="s">
        <v>40</v>
      </c>
      <c r="B132" s="333" t="s">
        <v>40</v>
      </c>
      <c r="C132" s="333" t="s">
        <v>40</v>
      </c>
      <c r="D132" s="333" t="s">
        <v>40</v>
      </c>
      <c r="E132" s="345" t="s">
        <v>40</v>
      </c>
      <c r="F132" s="347">
        <v>98.939812500000002</v>
      </c>
      <c r="G132" s="350">
        <v>97054</v>
      </c>
      <c r="H132" s="350">
        <v>97054</v>
      </c>
      <c r="I132" s="360">
        <v>97054</v>
      </c>
      <c r="J132" s="367">
        <f t="shared" si="9"/>
        <v>79.766874999999999</v>
      </c>
      <c r="K132" s="376">
        <v>97054</v>
      </c>
      <c r="L132" s="376">
        <v>97054</v>
      </c>
      <c r="M132" s="381">
        <v>97054</v>
      </c>
      <c r="N132" s="386">
        <f t="shared" si="10"/>
        <v>0.80621615287576975</v>
      </c>
      <c r="O132" s="386"/>
      <c r="P132" s="386"/>
      <c r="Q132" s="386"/>
      <c r="R132" s="312"/>
      <c r="S132" s="312"/>
      <c r="T132" s="312"/>
      <c r="U132" s="404">
        <v>1276270</v>
      </c>
      <c r="V132" s="406">
        <v>242</v>
      </c>
      <c r="W132" s="408">
        <v>242</v>
      </c>
      <c r="X132" s="410">
        <v>16000</v>
      </c>
      <c r="Y132" s="412">
        <v>16000</v>
      </c>
      <c r="Z132" s="413">
        <v>16000</v>
      </c>
      <c r="AA132" s="312" t="s">
        <v>110</v>
      </c>
      <c r="AB132" s="312"/>
      <c r="AC132" s="415">
        <v>1583037</v>
      </c>
      <c r="AD132" s="420">
        <v>242</v>
      </c>
      <c r="AE132" s="427">
        <v>242</v>
      </c>
      <c r="AF132" s="434"/>
      <c r="AG132" s="435"/>
      <c r="AH132" s="437"/>
      <c r="AI132" s="434">
        <v>16000</v>
      </c>
      <c r="AJ132" s="435">
        <v>16000</v>
      </c>
      <c r="AK132" s="437">
        <v>16000</v>
      </c>
      <c r="AL132" s="312"/>
      <c r="AM132" s="312"/>
      <c r="AN132" s="300"/>
      <c r="AO132" s="300"/>
      <c r="AP132" s="300"/>
      <c r="AQ132" s="467" t="s">
        <v>40</v>
      </c>
      <c r="AR132" s="479"/>
      <c r="AS132" s="479"/>
      <c r="AT132" s="479"/>
      <c r="AU132" s="488"/>
      <c r="AV132" s="300"/>
      <c r="AW132" s="300"/>
      <c r="AX132" s="300"/>
      <c r="AY132" s="300"/>
    </row>
    <row r="133" spans="1:51" ht="15" customHeight="1">
      <c r="A133" s="313" t="s">
        <v>236</v>
      </c>
      <c r="B133" s="333" t="s">
        <v>237</v>
      </c>
      <c r="C133" s="333" t="s">
        <v>237</v>
      </c>
      <c r="D133" s="333" t="s">
        <v>237</v>
      </c>
      <c r="E133" s="345" t="s">
        <v>237</v>
      </c>
      <c r="F133" s="347">
        <v>110.89285714285714</v>
      </c>
      <c r="G133" s="350">
        <v>70</v>
      </c>
      <c r="H133" s="350">
        <v>70</v>
      </c>
      <c r="I133" s="360">
        <v>70</v>
      </c>
      <c r="J133" s="367">
        <f t="shared" si="9"/>
        <v>154.5408888888889</v>
      </c>
      <c r="K133" s="376">
        <v>70</v>
      </c>
      <c r="L133" s="376">
        <v>70</v>
      </c>
      <c r="M133" s="381">
        <v>70</v>
      </c>
      <c r="N133" s="387">
        <f t="shared" si="10"/>
        <v>1.3936054392556809</v>
      </c>
      <c r="O133" s="393"/>
      <c r="P133" s="393"/>
      <c r="Q133" s="388"/>
      <c r="R133" s="315"/>
      <c r="S133" s="334"/>
      <c r="T133" s="346"/>
      <c r="U133" s="404">
        <v>695434</v>
      </c>
      <c r="V133" s="406">
        <v>241</v>
      </c>
      <c r="W133" s="408">
        <v>241</v>
      </c>
      <c r="X133" s="410">
        <v>4500</v>
      </c>
      <c r="Y133" s="412">
        <v>3500</v>
      </c>
      <c r="Z133" s="413">
        <v>3500</v>
      </c>
      <c r="AA133" s="312" t="s">
        <v>110</v>
      </c>
      <c r="AB133" s="312"/>
      <c r="AC133" s="415">
        <v>388125</v>
      </c>
      <c r="AD133" s="420">
        <v>241</v>
      </c>
      <c r="AE133" s="427">
        <v>241</v>
      </c>
      <c r="AF133" s="434"/>
      <c r="AG133" s="435"/>
      <c r="AH133" s="437"/>
      <c r="AI133" s="434">
        <v>3500</v>
      </c>
      <c r="AJ133" s="435">
        <v>3500</v>
      </c>
      <c r="AK133" s="437">
        <v>3500</v>
      </c>
      <c r="AL133" s="315"/>
      <c r="AM133" s="346"/>
      <c r="AN133" s="300"/>
      <c r="AO133" s="300"/>
      <c r="AP133" s="300"/>
      <c r="AQ133" s="467" t="s">
        <v>236</v>
      </c>
      <c r="AR133" s="479"/>
      <c r="AS133" s="479"/>
      <c r="AT133" s="479"/>
      <c r="AU133" s="488"/>
      <c r="AV133" s="300"/>
      <c r="AW133" s="300"/>
      <c r="AX133" s="300"/>
      <c r="AY133" s="300"/>
    </row>
    <row r="134" spans="1:51" ht="15" customHeight="1">
      <c r="A134" s="313" t="s">
        <v>155</v>
      </c>
      <c r="B134" s="333" t="s">
        <v>155</v>
      </c>
      <c r="C134" s="333" t="s">
        <v>155</v>
      </c>
      <c r="D134" s="333" t="s">
        <v>155</v>
      </c>
      <c r="E134" s="345" t="s">
        <v>155</v>
      </c>
      <c r="F134" s="347">
        <v>172.0556</v>
      </c>
      <c r="G134" s="350">
        <v>70</v>
      </c>
      <c r="H134" s="350">
        <v>70</v>
      </c>
      <c r="I134" s="360">
        <v>70</v>
      </c>
      <c r="J134" s="367">
        <f t="shared" si="9"/>
        <v>220.08860000000001</v>
      </c>
      <c r="K134" s="376">
        <v>70</v>
      </c>
      <c r="L134" s="376">
        <v>70</v>
      </c>
      <c r="M134" s="381">
        <v>70</v>
      </c>
      <c r="N134" s="386">
        <f t="shared" si="10"/>
        <v>1.279171384133966</v>
      </c>
      <c r="O134" s="386"/>
      <c r="P134" s="386"/>
      <c r="Q134" s="386"/>
      <c r="R134" s="312"/>
      <c r="S134" s="312"/>
      <c r="T134" s="312"/>
      <c r="U134" s="404">
        <v>1100443</v>
      </c>
      <c r="V134" s="406">
        <v>360</v>
      </c>
      <c r="W134" s="408">
        <v>360</v>
      </c>
      <c r="X134" s="410">
        <v>5000</v>
      </c>
      <c r="Y134" s="412">
        <v>5000</v>
      </c>
      <c r="Z134" s="413">
        <v>5000</v>
      </c>
      <c r="AA134" s="312" t="s">
        <v>110</v>
      </c>
      <c r="AB134" s="312"/>
      <c r="AC134" s="415">
        <v>860278</v>
      </c>
      <c r="AD134" s="420">
        <v>360</v>
      </c>
      <c r="AE134" s="427">
        <v>360</v>
      </c>
      <c r="AF134" s="434"/>
      <c r="AG134" s="435"/>
      <c r="AH134" s="437"/>
      <c r="AI134" s="434">
        <v>5000</v>
      </c>
      <c r="AJ134" s="435">
        <v>5000</v>
      </c>
      <c r="AK134" s="437">
        <v>5000</v>
      </c>
      <c r="AL134" s="312"/>
      <c r="AM134" s="312"/>
      <c r="AN134" s="300"/>
      <c r="AO134" s="300"/>
      <c r="AP134" s="300"/>
      <c r="AQ134" s="467" t="s">
        <v>155</v>
      </c>
      <c r="AR134" s="479"/>
      <c r="AS134" s="479"/>
      <c r="AT134" s="479"/>
      <c r="AU134" s="488"/>
      <c r="AV134" s="300"/>
      <c r="AW134" s="300"/>
      <c r="AX134" s="300"/>
      <c r="AY134" s="300"/>
    </row>
    <row r="135" spans="1:51" ht="15" customHeight="1">
      <c r="A135" s="313" t="s">
        <v>238</v>
      </c>
      <c r="B135" s="333" t="s">
        <v>238</v>
      </c>
      <c r="C135" s="333" t="s">
        <v>238</v>
      </c>
      <c r="D135" s="333" t="s">
        <v>238</v>
      </c>
      <c r="E135" s="345" t="s">
        <v>238</v>
      </c>
      <c r="F135" s="347">
        <v>19.588431372549021</v>
      </c>
      <c r="G135" s="350">
        <v>70</v>
      </c>
      <c r="H135" s="350">
        <v>70</v>
      </c>
      <c r="I135" s="360">
        <v>70</v>
      </c>
      <c r="J135" s="367">
        <f t="shared" si="9"/>
        <v>19.078039215686275</v>
      </c>
      <c r="K135" s="376">
        <v>70</v>
      </c>
      <c r="L135" s="376">
        <v>70</v>
      </c>
      <c r="M135" s="381">
        <v>70</v>
      </c>
      <c r="N135" s="386">
        <f t="shared" si="10"/>
        <v>0.97394420476271504</v>
      </c>
      <c r="O135" s="386"/>
      <c r="P135" s="386"/>
      <c r="Q135" s="386"/>
      <c r="R135" s="312"/>
      <c r="S135" s="312"/>
      <c r="T135" s="312"/>
      <c r="U135" s="404">
        <v>97298</v>
      </c>
      <c r="V135" s="406">
        <v>66</v>
      </c>
      <c r="W135" s="408">
        <v>66</v>
      </c>
      <c r="X135" s="410">
        <v>5100</v>
      </c>
      <c r="Y135" s="412">
        <v>5100</v>
      </c>
      <c r="Z135" s="413">
        <v>5100</v>
      </c>
      <c r="AA135" s="312" t="s">
        <v>110</v>
      </c>
      <c r="AB135" s="312"/>
      <c r="AC135" s="415">
        <v>99901</v>
      </c>
      <c r="AD135" s="420">
        <v>66</v>
      </c>
      <c r="AE135" s="427">
        <v>66</v>
      </c>
      <c r="AF135" s="434"/>
      <c r="AG135" s="435"/>
      <c r="AH135" s="437"/>
      <c r="AI135" s="434">
        <v>5100</v>
      </c>
      <c r="AJ135" s="435">
        <v>5100</v>
      </c>
      <c r="AK135" s="437">
        <v>5100</v>
      </c>
      <c r="AL135" s="312"/>
      <c r="AM135" s="312"/>
      <c r="AN135" s="300"/>
      <c r="AO135" s="300"/>
      <c r="AP135" s="300"/>
      <c r="AQ135" s="467" t="s">
        <v>238</v>
      </c>
      <c r="AR135" s="479"/>
      <c r="AS135" s="479"/>
      <c r="AT135" s="479"/>
      <c r="AU135" s="488"/>
      <c r="AV135" s="300"/>
      <c r="AW135" s="300"/>
      <c r="AX135" s="300"/>
      <c r="AY135" s="300"/>
    </row>
    <row r="136" spans="1:51" ht="15" customHeight="1">
      <c r="A136" s="313" t="s">
        <v>81</v>
      </c>
      <c r="B136" s="333" t="s">
        <v>81</v>
      </c>
      <c r="C136" s="333" t="s">
        <v>81</v>
      </c>
      <c r="D136" s="333" t="s">
        <v>81</v>
      </c>
      <c r="E136" s="345" t="s">
        <v>81</v>
      </c>
      <c r="F136" s="347">
        <v>19.97574074074074</v>
      </c>
      <c r="G136" s="350">
        <v>70</v>
      </c>
      <c r="H136" s="350">
        <v>70</v>
      </c>
      <c r="I136" s="360">
        <v>70</v>
      </c>
      <c r="J136" s="367">
        <f t="shared" si="9"/>
        <v>15.779444444444444</v>
      </c>
      <c r="K136" s="376">
        <v>70</v>
      </c>
      <c r="L136" s="376">
        <v>70</v>
      </c>
      <c r="M136" s="381">
        <v>70</v>
      </c>
      <c r="N136" s="386">
        <f t="shared" si="10"/>
        <v>0.78993037851467984</v>
      </c>
      <c r="O136" s="386"/>
      <c r="P136" s="386"/>
      <c r="Q136" s="386"/>
      <c r="R136" s="312"/>
      <c r="S136" s="312"/>
      <c r="T136" s="312"/>
      <c r="U136" s="404">
        <v>85209</v>
      </c>
      <c r="V136" s="406">
        <v>82</v>
      </c>
      <c r="W136" s="408">
        <v>82</v>
      </c>
      <c r="X136" s="410">
        <v>5400</v>
      </c>
      <c r="Y136" s="412">
        <v>5400</v>
      </c>
      <c r="Z136" s="413">
        <v>5400</v>
      </c>
      <c r="AA136" s="312" t="s">
        <v>110</v>
      </c>
      <c r="AB136" s="312"/>
      <c r="AC136" s="415">
        <v>107869</v>
      </c>
      <c r="AD136" s="420">
        <v>82</v>
      </c>
      <c r="AE136" s="427">
        <v>82</v>
      </c>
      <c r="AF136" s="434"/>
      <c r="AG136" s="435"/>
      <c r="AH136" s="437"/>
      <c r="AI136" s="434">
        <v>5400</v>
      </c>
      <c r="AJ136" s="435">
        <v>5400</v>
      </c>
      <c r="AK136" s="437">
        <v>5400</v>
      </c>
      <c r="AL136" s="312"/>
      <c r="AM136" s="312"/>
      <c r="AN136" s="300"/>
      <c r="AO136" s="300"/>
      <c r="AP136" s="300"/>
      <c r="AQ136" s="467" t="s">
        <v>81</v>
      </c>
      <c r="AR136" s="479"/>
      <c r="AS136" s="479"/>
      <c r="AT136" s="479"/>
      <c r="AU136" s="488"/>
      <c r="AV136" s="300"/>
      <c r="AW136" s="300"/>
      <c r="AX136" s="300"/>
      <c r="AY136" s="300"/>
    </row>
    <row r="137" spans="1:51" ht="15" customHeight="1">
      <c r="A137" s="313" t="s">
        <v>239</v>
      </c>
      <c r="B137" s="333" t="s">
        <v>239</v>
      </c>
      <c r="C137" s="333" t="s">
        <v>239</v>
      </c>
      <c r="D137" s="333" t="s">
        <v>239</v>
      </c>
      <c r="E137" s="345" t="s">
        <v>239</v>
      </c>
      <c r="F137" s="347">
        <v>22.530947368421053</v>
      </c>
      <c r="G137" s="350">
        <v>70</v>
      </c>
      <c r="H137" s="350">
        <v>70</v>
      </c>
      <c r="I137" s="360">
        <v>70</v>
      </c>
      <c r="J137" s="367">
        <f t="shared" si="9"/>
        <v>30.397578947368419</v>
      </c>
      <c r="K137" s="376">
        <v>70</v>
      </c>
      <c r="L137" s="376">
        <v>70</v>
      </c>
      <c r="M137" s="381">
        <v>70</v>
      </c>
      <c r="N137" s="386">
        <f t="shared" si="10"/>
        <v>1.3491478387621236</v>
      </c>
      <c r="O137" s="386"/>
      <c r="P137" s="386"/>
      <c r="Q137" s="386"/>
      <c r="R137" s="312"/>
      <c r="S137" s="312"/>
      <c r="T137" s="312"/>
      <c r="U137" s="404">
        <v>288777</v>
      </c>
      <c r="V137" s="406">
        <v>47</v>
      </c>
      <c r="W137" s="408">
        <v>47</v>
      </c>
      <c r="X137" s="410">
        <v>9500</v>
      </c>
      <c r="Y137" s="412">
        <v>9500</v>
      </c>
      <c r="Z137" s="413">
        <v>9500</v>
      </c>
      <c r="AA137" s="312" t="s">
        <v>110</v>
      </c>
      <c r="AB137" s="312"/>
      <c r="AC137" s="415">
        <v>214044</v>
      </c>
      <c r="AD137" s="420">
        <v>47</v>
      </c>
      <c r="AE137" s="427">
        <v>47</v>
      </c>
      <c r="AF137" s="434"/>
      <c r="AG137" s="435"/>
      <c r="AH137" s="437"/>
      <c r="AI137" s="434">
        <v>9500</v>
      </c>
      <c r="AJ137" s="435">
        <v>9500</v>
      </c>
      <c r="AK137" s="437">
        <v>9500</v>
      </c>
      <c r="AL137" s="312"/>
      <c r="AM137" s="312"/>
      <c r="AN137" s="300"/>
      <c r="AO137" s="300"/>
      <c r="AP137" s="300"/>
      <c r="AQ137" s="467" t="s">
        <v>239</v>
      </c>
      <c r="AR137" s="479"/>
      <c r="AS137" s="479"/>
      <c r="AT137" s="479"/>
      <c r="AU137" s="488"/>
      <c r="AV137" s="300"/>
      <c r="AW137" s="300"/>
      <c r="AX137" s="300"/>
      <c r="AY137" s="300"/>
    </row>
    <row r="138" spans="1:51" ht="15" customHeight="1">
      <c r="A138" s="313" t="s">
        <v>240</v>
      </c>
      <c r="B138" s="333" t="s">
        <v>240</v>
      </c>
      <c r="C138" s="333" t="s">
        <v>240</v>
      </c>
      <c r="D138" s="333" t="s">
        <v>240</v>
      </c>
      <c r="E138" s="345" t="s">
        <v>240</v>
      </c>
      <c r="F138" s="347">
        <v>11.309374999999999</v>
      </c>
      <c r="G138" s="350">
        <v>70</v>
      </c>
      <c r="H138" s="350">
        <v>70</v>
      </c>
      <c r="I138" s="360">
        <v>70</v>
      </c>
      <c r="J138" s="367">
        <f t="shared" si="9"/>
        <v>18.592749999999999</v>
      </c>
      <c r="K138" s="376">
        <v>70</v>
      </c>
      <c r="L138" s="376">
        <v>70</v>
      </c>
      <c r="M138" s="381">
        <v>70</v>
      </c>
      <c r="N138" s="386">
        <f t="shared" si="10"/>
        <v>1.6440121580547113</v>
      </c>
      <c r="O138" s="386"/>
      <c r="P138" s="386"/>
      <c r="Q138" s="386"/>
      <c r="R138" s="312"/>
      <c r="S138" s="312"/>
      <c r="T138" s="312"/>
      <c r="U138" s="404">
        <v>148742</v>
      </c>
      <c r="V138" s="406"/>
      <c r="W138" s="408"/>
      <c r="X138" s="410">
        <v>8000</v>
      </c>
      <c r="Y138" s="412"/>
      <c r="Z138" s="413"/>
      <c r="AA138" s="312" t="s">
        <v>110</v>
      </c>
      <c r="AB138" s="312"/>
      <c r="AC138" s="415">
        <v>90475</v>
      </c>
      <c r="AD138" s="420">
        <v>33</v>
      </c>
      <c r="AE138" s="427">
        <v>33</v>
      </c>
      <c r="AF138" s="434"/>
      <c r="AG138" s="435"/>
      <c r="AH138" s="437"/>
      <c r="AI138" s="434">
        <v>8000</v>
      </c>
      <c r="AJ138" s="435">
        <v>7885</v>
      </c>
      <c r="AK138" s="437">
        <v>7885</v>
      </c>
      <c r="AL138" s="312"/>
      <c r="AM138" s="312"/>
      <c r="AN138" s="300"/>
      <c r="AO138" s="300"/>
      <c r="AP138" s="300"/>
      <c r="AQ138" s="467" t="s">
        <v>240</v>
      </c>
      <c r="AR138" s="479"/>
      <c r="AS138" s="479"/>
      <c r="AT138" s="479"/>
      <c r="AU138" s="488"/>
      <c r="AV138" s="300"/>
      <c r="AW138" s="300"/>
      <c r="AX138" s="300"/>
      <c r="AY138" s="300"/>
    </row>
    <row r="139" spans="1:51" ht="15" customHeight="1">
      <c r="A139" s="313" t="s">
        <v>84</v>
      </c>
      <c r="B139" s="333" t="s">
        <v>84</v>
      </c>
      <c r="C139" s="333" t="s">
        <v>84</v>
      </c>
      <c r="D139" s="333" t="s">
        <v>84</v>
      </c>
      <c r="E139" s="345" t="s">
        <v>84</v>
      </c>
      <c r="F139" s="347">
        <v>1009.7470355731225</v>
      </c>
      <c r="G139" s="350">
        <v>70</v>
      </c>
      <c r="H139" s="350">
        <v>70</v>
      </c>
      <c r="I139" s="360">
        <v>70</v>
      </c>
      <c r="J139" s="367">
        <f t="shared" si="9"/>
        <v>960.66007905138338</v>
      </c>
      <c r="K139" s="376">
        <v>70</v>
      </c>
      <c r="L139" s="376">
        <v>70</v>
      </c>
      <c r="M139" s="381">
        <v>70</v>
      </c>
      <c r="N139" s="386">
        <f t="shared" si="10"/>
        <v>0.95138687731439797</v>
      </c>
      <c r="O139" s="386"/>
      <c r="P139" s="386"/>
      <c r="Q139" s="386"/>
      <c r="R139" s="312"/>
      <c r="S139" s="312"/>
      <c r="T139" s="312"/>
      <c r="U139" s="404">
        <v>243047</v>
      </c>
      <c r="V139" s="406">
        <v>2100</v>
      </c>
      <c r="W139" s="408">
        <v>2100</v>
      </c>
      <c r="X139" s="410">
        <v>253</v>
      </c>
      <c r="Y139" s="412">
        <v>260</v>
      </c>
      <c r="Z139" s="413">
        <v>260</v>
      </c>
      <c r="AA139" s="312" t="s">
        <v>110</v>
      </c>
      <c r="AB139" s="312"/>
      <c r="AC139" s="415">
        <v>255466</v>
      </c>
      <c r="AD139" s="420">
        <v>2100</v>
      </c>
      <c r="AE139" s="427">
        <v>2100</v>
      </c>
      <c r="AF139" s="434"/>
      <c r="AG139" s="435"/>
      <c r="AH139" s="437"/>
      <c r="AI139" s="434">
        <v>253</v>
      </c>
      <c r="AJ139" s="435">
        <v>260</v>
      </c>
      <c r="AK139" s="437">
        <v>260</v>
      </c>
      <c r="AL139" s="312"/>
      <c r="AM139" s="312"/>
      <c r="AN139" s="300"/>
      <c r="AO139" s="300"/>
      <c r="AP139" s="300"/>
      <c r="AQ139" s="467" t="s">
        <v>84</v>
      </c>
      <c r="AR139" s="479"/>
      <c r="AS139" s="479"/>
      <c r="AT139" s="479"/>
      <c r="AU139" s="488"/>
      <c r="AV139" s="300"/>
      <c r="AW139" s="300"/>
      <c r="AX139" s="300"/>
      <c r="AY139" s="300"/>
    </row>
    <row r="140" spans="1:51" ht="15" customHeight="1">
      <c r="A140" s="313" t="s">
        <v>241</v>
      </c>
      <c r="B140" s="333" t="s">
        <v>242</v>
      </c>
      <c r="C140" s="333" t="s">
        <v>242</v>
      </c>
      <c r="D140" s="333" t="s">
        <v>242</v>
      </c>
      <c r="E140" s="345" t="s">
        <v>242</v>
      </c>
      <c r="F140" s="347">
        <v>12.332890000000001</v>
      </c>
      <c r="G140" s="350">
        <v>8</v>
      </c>
      <c r="H140" s="350">
        <v>8</v>
      </c>
      <c r="I140" s="360">
        <v>8</v>
      </c>
      <c r="J140" s="367">
        <f t="shared" si="9"/>
        <v>10.129720000000001</v>
      </c>
      <c r="K140" s="376">
        <v>8</v>
      </c>
      <c r="L140" s="376">
        <v>8</v>
      </c>
      <c r="M140" s="381">
        <v>8</v>
      </c>
      <c r="N140" s="386">
        <f t="shared" si="10"/>
        <v>0.82135817314514281</v>
      </c>
      <c r="O140" s="386"/>
      <c r="P140" s="386"/>
      <c r="Q140" s="386"/>
      <c r="R140" s="312"/>
      <c r="S140" s="312"/>
      <c r="T140" s="312"/>
      <c r="U140" s="404">
        <v>1012972</v>
      </c>
      <c r="V140" s="406">
        <v>52</v>
      </c>
      <c r="W140" s="408">
        <v>52</v>
      </c>
      <c r="X140" s="410">
        <v>100000</v>
      </c>
      <c r="Y140" s="412">
        <v>100000</v>
      </c>
      <c r="Z140" s="413">
        <v>100000</v>
      </c>
      <c r="AA140" s="312" t="s">
        <v>167</v>
      </c>
      <c r="AB140" s="312"/>
      <c r="AC140" s="415">
        <v>1233289</v>
      </c>
      <c r="AD140" s="420">
        <v>52</v>
      </c>
      <c r="AE140" s="427">
        <v>52</v>
      </c>
      <c r="AF140" s="434"/>
      <c r="AG140" s="435"/>
      <c r="AH140" s="437"/>
      <c r="AI140" s="434">
        <v>100000</v>
      </c>
      <c r="AJ140" s="435">
        <v>100000</v>
      </c>
      <c r="AK140" s="437">
        <v>100000</v>
      </c>
      <c r="AL140" s="312"/>
      <c r="AM140" s="312"/>
      <c r="AN140" s="300"/>
      <c r="AO140" s="300"/>
      <c r="AP140" s="300"/>
      <c r="AQ140" s="467" t="s">
        <v>241</v>
      </c>
      <c r="AR140" s="479"/>
      <c r="AS140" s="479"/>
      <c r="AT140" s="479"/>
      <c r="AU140" s="488"/>
      <c r="AV140" s="300"/>
      <c r="AW140" s="300"/>
      <c r="AX140" s="300"/>
      <c r="AY140" s="300"/>
    </row>
    <row r="141" spans="1:51" ht="15" customHeight="1">
      <c r="A141" s="313" t="s">
        <v>243</v>
      </c>
      <c r="B141" s="333" t="s">
        <v>243</v>
      </c>
      <c r="C141" s="333" t="s">
        <v>243</v>
      </c>
      <c r="D141" s="333" t="s">
        <v>243</v>
      </c>
      <c r="E141" s="345" t="s">
        <v>243</v>
      </c>
      <c r="F141" s="347">
        <v>12.266733333333333</v>
      </c>
      <c r="G141" s="350">
        <v>10</v>
      </c>
      <c r="H141" s="350">
        <v>10</v>
      </c>
      <c r="I141" s="360">
        <v>10</v>
      </c>
      <c r="J141" s="367">
        <f t="shared" si="9"/>
        <v>2.2375666666666665</v>
      </c>
      <c r="K141" s="376">
        <v>10</v>
      </c>
      <c r="L141" s="376">
        <v>10</v>
      </c>
      <c r="M141" s="381">
        <v>10</v>
      </c>
      <c r="N141" s="386">
        <f t="shared" si="10"/>
        <v>0.18240933473187645</v>
      </c>
      <c r="O141" s="386"/>
      <c r="P141" s="386"/>
      <c r="Q141" s="386"/>
      <c r="R141" s="312"/>
      <c r="S141" s="312"/>
      <c r="T141" s="312"/>
      <c r="U141" s="404">
        <v>201381</v>
      </c>
      <c r="V141" s="406">
        <v>69</v>
      </c>
      <c r="W141" s="408">
        <v>69</v>
      </c>
      <c r="X141" s="410">
        <v>90000</v>
      </c>
      <c r="Y141" s="412">
        <v>90000</v>
      </c>
      <c r="Z141" s="413">
        <v>90000</v>
      </c>
      <c r="AA141" s="312" t="s">
        <v>167</v>
      </c>
      <c r="AB141" s="312"/>
      <c r="AC141" s="415">
        <v>1104006</v>
      </c>
      <c r="AD141" s="420">
        <v>69</v>
      </c>
      <c r="AE141" s="427">
        <v>69</v>
      </c>
      <c r="AF141" s="434"/>
      <c r="AG141" s="435"/>
      <c r="AH141" s="437"/>
      <c r="AI141" s="434">
        <v>90000</v>
      </c>
      <c r="AJ141" s="435">
        <v>90000</v>
      </c>
      <c r="AK141" s="437">
        <v>90000</v>
      </c>
      <c r="AL141" s="312"/>
      <c r="AM141" s="312"/>
      <c r="AN141" s="300"/>
      <c r="AO141" s="300"/>
      <c r="AP141" s="300"/>
      <c r="AQ141" s="467" t="s">
        <v>243</v>
      </c>
      <c r="AR141" s="479"/>
      <c r="AS141" s="479"/>
      <c r="AT141" s="479"/>
      <c r="AU141" s="488"/>
      <c r="AV141" s="300"/>
      <c r="AW141" s="300"/>
      <c r="AX141" s="300"/>
      <c r="AY141" s="300"/>
    </row>
    <row r="142" spans="1:51" ht="15" customHeight="1">
      <c r="A142" s="313" t="s">
        <v>11</v>
      </c>
      <c r="B142" s="333" t="s">
        <v>11</v>
      </c>
      <c r="C142" s="333" t="s">
        <v>11</v>
      </c>
      <c r="D142" s="333" t="s">
        <v>11</v>
      </c>
      <c r="E142" s="345" t="s">
        <v>11</v>
      </c>
      <c r="F142" s="347">
        <v>11.225227272727272</v>
      </c>
      <c r="G142" s="350">
        <v>17</v>
      </c>
      <c r="H142" s="350">
        <v>17</v>
      </c>
      <c r="I142" s="360">
        <v>17</v>
      </c>
      <c r="J142" s="367">
        <f t="shared" si="9"/>
        <v>19.176872727272727</v>
      </c>
      <c r="K142" s="376">
        <v>17</v>
      </c>
      <c r="L142" s="376">
        <v>17</v>
      </c>
      <c r="M142" s="381">
        <v>17</v>
      </c>
      <c r="N142" s="386">
        <f t="shared" si="10"/>
        <v>1.7083727804660769</v>
      </c>
      <c r="O142" s="386"/>
      <c r="P142" s="386"/>
      <c r="Q142" s="386"/>
      <c r="R142" s="312"/>
      <c r="S142" s="312"/>
      <c r="T142" s="312"/>
      <c r="U142" s="404">
        <v>2109456</v>
      </c>
      <c r="V142" s="406">
        <v>69</v>
      </c>
      <c r="W142" s="408">
        <v>69</v>
      </c>
      <c r="X142" s="410">
        <v>110000</v>
      </c>
      <c r="Y142" s="412">
        <v>110000</v>
      </c>
      <c r="Z142" s="413">
        <v>110000</v>
      </c>
      <c r="AA142" s="312" t="s">
        <v>167</v>
      </c>
      <c r="AB142" s="312"/>
      <c r="AC142" s="415">
        <v>1234775</v>
      </c>
      <c r="AD142" s="420">
        <v>69</v>
      </c>
      <c r="AE142" s="427">
        <v>69</v>
      </c>
      <c r="AF142" s="434"/>
      <c r="AG142" s="435"/>
      <c r="AH142" s="437"/>
      <c r="AI142" s="434">
        <v>110000</v>
      </c>
      <c r="AJ142" s="435">
        <v>110000</v>
      </c>
      <c r="AK142" s="437">
        <v>110000</v>
      </c>
      <c r="AL142" s="312"/>
      <c r="AM142" s="312"/>
      <c r="AN142" s="300"/>
      <c r="AO142" s="300"/>
      <c r="AP142" s="300"/>
      <c r="AQ142" s="467" t="s">
        <v>11</v>
      </c>
      <c r="AR142" s="479"/>
      <c r="AS142" s="479"/>
      <c r="AT142" s="479"/>
      <c r="AU142" s="488"/>
      <c r="AV142" s="300"/>
      <c r="AW142" s="300"/>
      <c r="AX142" s="300"/>
      <c r="AY142" s="300"/>
    </row>
    <row r="143" spans="1:51" ht="15" customHeight="1">
      <c r="A143" s="313" t="s">
        <v>244</v>
      </c>
      <c r="B143" s="333" t="s">
        <v>244</v>
      </c>
      <c r="C143" s="333" t="s">
        <v>244</v>
      </c>
      <c r="D143" s="333" t="s">
        <v>244</v>
      </c>
      <c r="E143" s="345" t="s">
        <v>244</v>
      </c>
      <c r="F143" s="347">
        <v>37.734999999999999</v>
      </c>
      <c r="G143" s="350">
        <v>35</v>
      </c>
      <c r="H143" s="350">
        <v>35</v>
      </c>
      <c r="I143" s="360">
        <v>35</v>
      </c>
      <c r="J143" s="367">
        <f t="shared" si="9"/>
        <v>35.013333333333335</v>
      </c>
      <c r="K143" s="376">
        <v>35</v>
      </c>
      <c r="L143" s="376">
        <v>35</v>
      </c>
      <c r="M143" s="381">
        <v>35</v>
      </c>
      <c r="N143" s="386">
        <f t="shared" si="10"/>
        <v>0.92787421050306973</v>
      </c>
      <c r="O143" s="386"/>
      <c r="P143" s="386"/>
      <c r="Q143" s="386"/>
      <c r="R143" s="312"/>
      <c r="S143" s="312"/>
      <c r="T143" s="312"/>
      <c r="U143" s="404">
        <v>105040</v>
      </c>
      <c r="V143" s="406">
        <v>97</v>
      </c>
      <c r="W143" s="408">
        <v>97</v>
      </c>
      <c r="X143" s="410">
        <v>3000</v>
      </c>
      <c r="Y143" s="412">
        <v>3000</v>
      </c>
      <c r="Z143" s="413">
        <v>3000</v>
      </c>
      <c r="AA143" s="312" t="s">
        <v>110</v>
      </c>
      <c r="AB143" s="312"/>
      <c r="AC143" s="415">
        <v>113205</v>
      </c>
      <c r="AD143" s="420">
        <v>97</v>
      </c>
      <c r="AE143" s="427">
        <v>97</v>
      </c>
      <c r="AF143" s="434"/>
      <c r="AG143" s="435"/>
      <c r="AH143" s="437"/>
      <c r="AI143" s="434">
        <v>3000</v>
      </c>
      <c r="AJ143" s="435">
        <v>3000</v>
      </c>
      <c r="AK143" s="437">
        <v>3000</v>
      </c>
      <c r="AL143" s="312"/>
      <c r="AM143" s="312"/>
      <c r="AN143" s="300"/>
      <c r="AO143" s="300"/>
      <c r="AP143" s="300"/>
      <c r="AQ143" s="467" t="s">
        <v>244</v>
      </c>
      <c r="AR143" s="479"/>
      <c r="AS143" s="479"/>
      <c r="AT143" s="479"/>
      <c r="AU143" s="488"/>
      <c r="AV143" s="300"/>
      <c r="AW143" s="300"/>
      <c r="AX143" s="300"/>
      <c r="AY143" s="300"/>
    </row>
    <row r="144" spans="1:51" ht="15" customHeight="1">
      <c r="A144" s="313" t="s">
        <v>245</v>
      </c>
      <c r="B144" s="333" t="s">
        <v>245</v>
      </c>
      <c r="C144" s="333" t="s">
        <v>245</v>
      </c>
      <c r="D144" s="333" t="s">
        <v>245</v>
      </c>
      <c r="E144" s="345" t="s">
        <v>245</v>
      </c>
      <c r="F144" s="347">
        <v>31.35235294117647</v>
      </c>
      <c r="G144" s="350">
        <v>26</v>
      </c>
      <c r="H144" s="350">
        <v>26</v>
      </c>
      <c r="I144" s="360">
        <v>26</v>
      </c>
      <c r="J144" s="367">
        <f t="shared" si="9"/>
        <v>28.524999999999999</v>
      </c>
      <c r="K144" s="376">
        <v>26</v>
      </c>
      <c r="L144" s="376">
        <v>26</v>
      </c>
      <c r="M144" s="381">
        <v>26</v>
      </c>
      <c r="N144" s="386">
        <f t="shared" si="10"/>
        <v>0.90982007167113832</v>
      </c>
      <c r="O144" s="386"/>
      <c r="P144" s="386"/>
      <c r="Q144" s="386"/>
      <c r="R144" s="312"/>
      <c r="S144" s="312"/>
      <c r="T144" s="312"/>
      <c r="U144" s="404">
        <v>96985</v>
      </c>
      <c r="V144" s="406">
        <v>81</v>
      </c>
      <c r="W144" s="408">
        <v>81</v>
      </c>
      <c r="X144" s="410">
        <v>3400</v>
      </c>
      <c r="Y144" s="412">
        <v>3400</v>
      </c>
      <c r="Z144" s="413">
        <v>3400</v>
      </c>
      <c r="AA144" s="312" t="s">
        <v>110</v>
      </c>
      <c r="AB144" s="312"/>
      <c r="AC144" s="415">
        <v>106598</v>
      </c>
      <c r="AD144" s="420">
        <v>81</v>
      </c>
      <c r="AE144" s="427">
        <v>81</v>
      </c>
      <c r="AF144" s="434"/>
      <c r="AG144" s="435"/>
      <c r="AH144" s="437"/>
      <c r="AI144" s="434">
        <v>3400</v>
      </c>
      <c r="AJ144" s="435">
        <v>3400</v>
      </c>
      <c r="AK144" s="437">
        <v>3400</v>
      </c>
      <c r="AL144" s="312"/>
      <c r="AM144" s="312"/>
      <c r="AN144" s="300"/>
      <c r="AO144" s="300"/>
      <c r="AP144" s="300"/>
      <c r="AQ144" s="467" t="s">
        <v>245</v>
      </c>
      <c r="AR144" s="479"/>
      <c r="AS144" s="479"/>
      <c r="AT144" s="479"/>
      <c r="AU144" s="488"/>
      <c r="AV144" s="300"/>
      <c r="AW144" s="300"/>
      <c r="AX144" s="300"/>
      <c r="AY144" s="300"/>
    </row>
    <row r="145" spans="1:51" ht="15" customHeight="1">
      <c r="A145" s="313" t="s">
        <v>246</v>
      </c>
      <c r="B145" s="333" t="s">
        <v>246</v>
      </c>
      <c r="C145" s="333" t="s">
        <v>246</v>
      </c>
      <c r="D145" s="333" t="s">
        <v>246</v>
      </c>
      <c r="E145" s="345" t="s">
        <v>246</v>
      </c>
      <c r="F145" s="347">
        <v>14.0768</v>
      </c>
      <c r="G145" s="350">
        <v>26</v>
      </c>
      <c r="H145" s="350">
        <v>26</v>
      </c>
      <c r="I145" s="360">
        <v>26</v>
      </c>
      <c r="J145" s="367">
        <f t="shared" si="9"/>
        <v>8.1300000000000008</v>
      </c>
      <c r="K145" s="376">
        <v>26</v>
      </c>
      <c r="L145" s="376">
        <v>26</v>
      </c>
      <c r="M145" s="381">
        <v>26</v>
      </c>
      <c r="N145" s="386">
        <f t="shared" si="10"/>
        <v>0.57754603318936126</v>
      </c>
      <c r="O145" s="386"/>
      <c r="P145" s="386"/>
      <c r="Q145" s="386"/>
      <c r="R145" s="312"/>
      <c r="S145" s="312"/>
      <c r="T145" s="312"/>
      <c r="U145" s="404">
        <v>20325</v>
      </c>
      <c r="V145" s="406">
        <v>73</v>
      </c>
      <c r="W145" s="408">
        <v>73</v>
      </c>
      <c r="X145" s="410">
        <v>2500</v>
      </c>
      <c r="Y145" s="412">
        <v>2500</v>
      </c>
      <c r="Z145" s="413">
        <v>2500</v>
      </c>
      <c r="AA145" s="312" t="s">
        <v>110</v>
      </c>
      <c r="AB145" s="312"/>
      <c r="AC145" s="415">
        <v>35192</v>
      </c>
      <c r="AD145" s="420">
        <v>73</v>
      </c>
      <c r="AE145" s="427">
        <v>73</v>
      </c>
      <c r="AF145" s="434"/>
      <c r="AG145" s="435"/>
      <c r="AH145" s="437"/>
      <c r="AI145" s="434">
        <v>2500</v>
      </c>
      <c r="AJ145" s="435">
        <v>2500</v>
      </c>
      <c r="AK145" s="437">
        <v>2500</v>
      </c>
      <c r="AL145" s="312"/>
      <c r="AM145" s="312"/>
      <c r="AN145" s="300"/>
      <c r="AO145" s="300"/>
      <c r="AP145" s="300"/>
      <c r="AQ145" s="467" t="s">
        <v>246</v>
      </c>
      <c r="AR145" s="479"/>
      <c r="AS145" s="479"/>
      <c r="AT145" s="479"/>
      <c r="AU145" s="488"/>
      <c r="AV145" s="300"/>
      <c r="AW145" s="300"/>
      <c r="AX145" s="300"/>
      <c r="AY145" s="300"/>
    </row>
    <row r="146" spans="1:51" ht="15" customHeight="1">
      <c r="A146" s="313" t="s">
        <v>247</v>
      </c>
      <c r="B146" s="333" t="s">
        <v>247</v>
      </c>
      <c r="C146" s="333" t="s">
        <v>247</v>
      </c>
      <c r="D146" s="333" t="s">
        <v>247</v>
      </c>
      <c r="E146" s="345" t="s">
        <v>247</v>
      </c>
      <c r="F146" s="347">
        <v>15.34608695652174</v>
      </c>
      <c r="G146" s="350">
        <v>24</v>
      </c>
      <c r="H146" s="350">
        <v>24</v>
      </c>
      <c r="I146" s="360">
        <v>24</v>
      </c>
      <c r="J146" s="367">
        <f t="shared" si="9"/>
        <v>16.396956521739131</v>
      </c>
      <c r="K146" s="376">
        <v>24</v>
      </c>
      <c r="L146" s="376">
        <v>24</v>
      </c>
      <c r="M146" s="381">
        <v>24</v>
      </c>
      <c r="N146" s="386">
        <f t="shared" si="10"/>
        <v>1.068478014505893</v>
      </c>
      <c r="O146" s="386"/>
      <c r="P146" s="386"/>
      <c r="Q146" s="386"/>
      <c r="R146" s="312"/>
      <c r="S146" s="312"/>
      <c r="T146" s="312"/>
      <c r="U146" s="404">
        <v>37713</v>
      </c>
      <c r="V146" s="406">
        <v>134</v>
      </c>
      <c r="W146" s="408">
        <v>134</v>
      </c>
      <c r="X146" s="410">
        <v>2300</v>
      </c>
      <c r="Y146" s="412">
        <v>2300</v>
      </c>
      <c r="Z146" s="413">
        <v>2300</v>
      </c>
      <c r="AA146" s="312" t="s">
        <v>110</v>
      </c>
      <c r="AB146" s="312"/>
      <c r="AC146" s="415">
        <v>35296</v>
      </c>
      <c r="AD146" s="420">
        <v>134</v>
      </c>
      <c r="AE146" s="427">
        <v>134</v>
      </c>
      <c r="AF146" s="434"/>
      <c r="AG146" s="435"/>
      <c r="AH146" s="437"/>
      <c r="AI146" s="434">
        <v>2300</v>
      </c>
      <c r="AJ146" s="435">
        <v>2300</v>
      </c>
      <c r="AK146" s="437">
        <v>2300</v>
      </c>
      <c r="AL146" s="312"/>
      <c r="AM146" s="312"/>
      <c r="AN146" s="300"/>
      <c r="AO146" s="300"/>
      <c r="AP146" s="300"/>
      <c r="AQ146" s="467" t="s">
        <v>247</v>
      </c>
      <c r="AR146" s="479"/>
      <c r="AS146" s="479"/>
      <c r="AT146" s="479"/>
      <c r="AU146" s="488"/>
      <c r="AV146" s="300"/>
      <c r="AW146" s="300"/>
      <c r="AX146" s="300"/>
      <c r="AY146" s="300"/>
    </row>
    <row r="147" spans="1:51" ht="15" customHeight="1">
      <c r="A147" s="313" t="s">
        <v>143</v>
      </c>
      <c r="B147" s="333" t="s">
        <v>143</v>
      </c>
      <c r="C147" s="333" t="s">
        <v>143</v>
      </c>
      <c r="D147" s="333" t="s">
        <v>143</v>
      </c>
      <c r="E147" s="345" t="s">
        <v>143</v>
      </c>
      <c r="F147" s="347">
        <v>9.0859384615384613</v>
      </c>
      <c r="G147" s="350">
        <v>24</v>
      </c>
      <c r="H147" s="350">
        <v>24</v>
      </c>
      <c r="I147" s="360">
        <v>24</v>
      </c>
      <c r="J147" s="367">
        <f t="shared" si="9"/>
        <v>13.005000000000001</v>
      </c>
      <c r="K147" s="376">
        <v>24</v>
      </c>
      <c r="L147" s="376">
        <v>24</v>
      </c>
      <c r="M147" s="381">
        <v>24</v>
      </c>
      <c r="N147" s="386">
        <f t="shared" si="10"/>
        <v>1.4313326086293954</v>
      </c>
      <c r="O147" s="386"/>
      <c r="P147" s="386"/>
      <c r="Q147" s="386"/>
      <c r="R147" s="312"/>
      <c r="S147" s="312"/>
      <c r="T147" s="312"/>
      <c r="U147" s="404">
        <v>455175</v>
      </c>
      <c r="V147" s="406">
        <v>24</v>
      </c>
      <c r="W147" s="408">
        <v>24</v>
      </c>
      <c r="X147" s="410">
        <v>35000</v>
      </c>
      <c r="Y147" s="412">
        <v>35000</v>
      </c>
      <c r="Z147" s="413">
        <v>35000</v>
      </c>
      <c r="AA147" s="312" t="s">
        <v>110</v>
      </c>
      <c r="AB147" s="312"/>
      <c r="AC147" s="415">
        <v>295293</v>
      </c>
      <c r="AD147" s="420">
        <v>24</v>
      </c>
      <c r="AE147" s="427">
        <v>24</v>
      </c>
      <c r="AF147" s="434"/>
      <c r="AG147" s="435"/>
      <c r="AH147" s="437"/>
      <c r="AI147" s="434">
        <v>32500</v>
      </c>
      <c r="AJ147" s="435">
        <v>35000</v>
      </c>
      <c r="AK147" s="437">
        <v>35000</v>
      </c>
      <c r="AL147" s="312"/>
      <c r="AM147" s="312"/>
      <c r="AN147" s="300"/>
      <c r="AO147" s="300"/>
      <c r="AP147" s="300"/>
      <c r="AQ147" s="467" t="s">
        <v>143</v>
      </c>
      <c r="AR147" s="479"/>
      <c r="AS147" s="479"/>
      <c r="AT147" s="479"/>
      <c r="AU147" s="488"/>
      <c r="AV147" s="300"/>
      <c r="AW147" s="300"/>
      <c r="AX147" s="300"/>
      <c r="AY147" s="300"/>
    </row>
    <row r="148" spans="1:51" ht="15" customHeight="1">
      <c r="A148" s="313" t="s">
        <v>249</v>
      </c>
      <c r="B148" s="333" t="s">
        <v>251</v>
      </c>
      <c r="C148" s="333" t="s">
        <v>251</v>
      </c>
      <c r="D148" s="333" t="s">
        <v>251</v>
      </c>
      <c r="E148" s="345" t="s">
        <v>251</v>
      </c>
      <c r="F148" s="347"/>
      <c r="G148" s="350">
        <v>24</v>
      </c>
      <c r="H148" s="350">
        <v>24</v>
      </c>
      <c r="I148" s="360">
        <v>24</v>
      </c>
      <c r="J148" s="367">
        <f t="shared" si="9"/>
        <v>468.22808988764046</v>
      </c>
      <c r="K148" s="376">
        <v>24</v>
      </c>
      <c r="L148" s="376">
        <v>24</v>
      </c>
      <c r="M148" s="381">
        <v>24</v>
      </c>
      <c r="N148" s="387" t="str">
        <f t="shared" si="10"/>
        <v xml:space="preserve"> </v>
      </c>
      <c r="O148" s="393"/>
      <c r="P148" s="393"/>
      <c r="Q148" s="388"/>
      <c r="R148" s="312"/>
      <c r="S148" s="312"/>
      <c r="T148" s="312"/>
      <c r="U148" s="404">
        <v>416723</v>
      </c>
      <c r="V148" s="406">
        <v>2215</v>
      </c>
      <c r="W148" s="408">
        <v>2215</v>
      </c>
      <c r="X148" s="410">
        <v>890</v>
      </c>
      <c r="Y148" s="412">
        <v>1300</v>
      </c>
      <c r="Z148" s="413">
        <v>1300</v>
      </c>
      <c r="AA148" s="312" t="s">
        <v>110</v>
      </c>
      <c r="AB148" s="312"/>
      <c r="AC148" s="415"/>
      <c r="AD148" s="420">
        <v>2215</v>
      </c>
      <c r="AE148" s="427">
        <v>2215</v>
      </c>
      <c r="AF148" s="434"/>
      <c r="AG148" s="435"/>
      <c r="AH148" s="437"/>
      <c r="AI148" s="434"/>
      <c r="AJ148" s="435">
        <v>1300</v>
      </c>
      <c r="AK148" s="437">
        <v>1300</v>
      </c>
      <c r="AL148" s="312"/>
      <c r="AM148" s="312"/>
      <c r="AN148" s="300"/>
      <c r="AO148" s="300"/>
      <c r="AP148" s="300"/>
      <c r="AQ148" s="467" t="s">
        <v>249</v>
      </c>
      <c r="AR148" s="479"/>
      <c r="AS148" s="479"/>
      <c r="AT148" s="479"/>
      <c r="AU148" s="488"/>
      <c r="AV148" s="300"/>
      <c r="AW148" s="300"/>
      <c r="AX148" s="300"/>
      <c r="AY148" s="300"/>
    </row>
    <row r="149" spans="1:51" ht="15" customHeight="1">
      <c r="A149" s="313" t="s">
        <v>252</v>
      </c>
      <c r="B149" s="333" t="s">
        <v>252</v>
      </c>
      <c r="C149" s="333" t="s">
        <v>252</v>
      </c>
      <c r="D149" s="333" t="s">
        <v>252</v>
      </c>
      <c r="E149" s="345" t="s">
        <v>252</v>
      </c>
      <c r="F149" s="347">
        <v>398.03142857142859</v>
      </c>
      <c r="G149" s="350">
        <v>24</v>
      </c>
      <c r="H149" s="350">
        <v>24</v>
      </c>
      <c r="I149" s="360">
        <v>24</v>
      </c>
      <c r="J149" s="367">
        <f t="shared" si="9"/>
        <v>281.06714285714287</v>
      </c>
      <c r="K149" s="376">
        <v>24</v>
      </c>
      <c r="L149" s="376">
        <v>24</v>
      </c>
      <c r="M149" s="381">
        <v>24</v>
      </c>
      <c r="N149" s="386">
        <f t="shared" si="10"/>
        <v>0.70614308992111174</v>
      </c>
      <c r="O149" s="386"/>
      <c r="P149" s="386"/>
      <c r="Q149" s="386"/>
      <c r="R149" s="312"/>
      <c r="S149" s="312"/>
      <c r="T149" s="312"/>
      <c r="U149" s="404">
        <v>393494</v>
      </c>
      <c r="V149" s="406">
        <v>1622</v>
      </c>
      <c r="W149" s="408">
        <v>1622</v>
      </c>
      <c r="X149" s="410">
        <v>1400</v>
      </c>
      <c r="Y149" s="412">
        <v>1400</v>
      </c>
      <c r="Z149" s="413">
        <v>1400</v>
      </c>
      <c r="AA149" s="312" t="s">
        <v>110</v>
      </c>
      <c r="AB149" s="312"/>
      <c r="AC149" s="415">
        <v>557244</v>
      </c>
      <c r="AD149" s="420">
        <v>1622</v>
      </c>
      <c r="AE149" s="427">
        <v>1622</v>
      </c>
      <c r="AF149" s="434"/>
      <c r="AG149" s="435"/>
      <c r="AH149" s="437"/>
      <c r="AI149" s="434">
        <v>1400</v>
      </c>
      <c r="AJ149" s="435">
        <v>1400</v>
      </c>
      <c r="AK149" s="437">
        <v>1400</v>
      </c>
      <c r="AL149" s="312"/>
      <c r="AM149" s="312"/>
      <c r="AN149" s="300"/>
      <c r="AO149" s="300"/>
      <c r="AP149" s="300"/>
      <c r="AQ149" s="467" t="s">
        <v>252</v>
      </c>
      <c r="AR149" s="479"/>
      <c r="AS149" s="479"/>
      <c r="AT149" s="479"/>
      <c r="AU149" s="488"/>
      <c r="AV149" s="300"/>
      <c r="AW149" s="300"/>
      <c r="AX149" s="300"/>
      <c r="AY149" s="300"/>
    </row>
    <row r="150" spans="1:51" ht="15" customHeight="1">
      <c r="A150" s="313" t="s">
        <v>104</v>
      </c>
      <c r="B150" s="333" t="s">
        <v>252</v>
      </c>
      <c r="C150" s="333" t="s">
        <v>252</v>
      </c>
      <c r="D150" s="333" t="s">
        <v>252</v>
      </c>
      <c r="E150" s="345" t="s">
        <v>252</v>
      </c>
      <c r="F150" s="347">
        <v>398.06444444444446</v>
      </c>
      <c r="G150" s="350">
        <v>24</v>
      </c>
      <c r="H150" s="350">
        <v>24</v>
      </c>
      <c r="I150" s="360">
        <v>24</v>
      </c>
      <c r="J150" s="367">
        <f t="shared" si="9"/>
        <v>491.27976190476193</v>
      </c>
      <c r="K150" s="376">
        <v>24</v>
      </c>
      <c r="L150" s="376">
        <v>24</v>
      </c>
      <c r="M150" s="381">
        <v>24</v>
      </c>
      <c r="N150" s="386">
        <f t="shared" si="10"/>
        <v>1.2341714231483616</v>
      </c>
      <c r="O150" s="386"/>
      <c r="P150" s="386"/>
      <c r="Q150" s="386"/>
      <c r="R150" s="312"/>
      <c r="S150" s="312"/>
      <c r="T150" s="312"/>
      <c r="U150" s="404">
        <v>412675</v>
      </c>
      <c r="V150" s="406">
        <v>1622</v>
      </c>
      <c r="W150" s="408">
        <v>1622</v>
      </c>
      <c r="X150" s="410">
        <v>840</v>
      </c>
      <c r="Y150" s="412">
        <v>1400</v>
      </c>
      <c r="Z150" s="413">
        <v>1400</v>
      </c>
      <c r="AA150" s="312" t="s">
        <v>110</v>
      </c>
      <c r="AB150" s="312"/>
      <c r="AC150" s="415">
        <v>358258</v>
      </c>
      <c r="AD150" s="420">
        <v>1622</v>
      </c>
      <c r="AE150" s="427">
        <v>1622</v>
      </c>
      <c r="AF150" s="434"/>
      <c r="AG150" s="435"/>
      <c r="AH150" s="437"/>
      <c r="AI150" s="434">
        <v>900</v>
      </c>
      <c r="AJ150" s="435">
        <v>1400</v>
      </c>
      <c r="AK150" s="437">
        <v>1400</v>
      </c>
      <c r="AL150" s="312"/>
      <c r="AM150" s="312"/>
      <c r="AN150" s="300"/>
      <c r="AO150" s="300"/>
      <c r="AP150" s="300"/>
      <c r="AQ150" s="467" t="s">
        <v>104</v>
      </c>
      <c r="AR150" s="479"/>
      <c r="AS150" s="479"/>
      <c r="AT150" s="479"/>
      <c r="AU150" s="488"/>
      <c r="AV150" s="300"/>
      <c r="AW150" s="300"/>
      <c r="AX150" s="300"/>
      <c r="AY150" s="300"/>
    </row>
    <row r="151" spans="1:51" ht="15" customHeight="1">
      <c r="A151" s="313" t="s">
        <v>253</v>
      </c>
      <c r="B151" s="333" t="s">
        <v>252</v>
      </c>
      <c r="C151" s="333" t="s">
        <v>252</v>
      </c>
      <c r="D151" s="333" t="s">
        <v>252</v>
      </c>
      <c r="E151" s="345" t="s">
        <v>252</v>
      </c>
      <c r="F151" s="347"/>
      <c r="G151" s="350"/>
      <c r="H151" s="350"/>
      <c r="I151" s="360"/>
      <c r="J151" s="367">
        <f t="shared" si="9"/>
        <v>435.21733333333333</v>
      </c>
      <c r="K151" s="376">
        <v>24</v>
      </c>
      <c r="L151" s="376">
        <v>24</v>
      </c>
      <c r="M151" s="381">
        <v>24</v>
      </c>
      <c r="N151" s="386" t="str">
        <f t="shared" si="10"/>
        <v xml:space="preserve"> </v>
      </c>
      <c r="O151" s="386"/>
      <c r="P151" s="386"/>
      <c r="Q151" s="386"/>
      <c r="R151" s="312"/>
      <c r="S151" s="312"/>
      <c r="T151" s="312"/>
      <c r="U151" s="404">
        <v>326413</v>
      </c>
      <c r="V151" s="406">
        <v>1622</v>
      </c>
      <c r="W151" s="408">
        <v>1622</v>
      </c>
      <c r="X151" s="410">
        <v>750</v>
      </c>
      <c r="Y151" s="412">
        <v>1400</v>
      </c>
      <c r="Z151" s="413">
        <v>1400</v>
      </c>
      <c r="AA151" s="312" t="s">
        <v>110</v>
      </c>
      <c r="AB151" s="312"/>
      <c r="AC151" s="415"/>
      <c r="AD151" s="420"/>
      <c r="AE151" s="427"/>
      <c r="AF151" s="434"/>
      <c r="AG151" s="435"/>
      <c r="AH151" s="437"/>
      <c r="AI151" s="434"/>
      <c r="AJ151" s="435"/>
      <c r="AK151" s="437"/>
      <c r="AL151" s="312"/>
      <c r="AM151" s="312"/>
      <c r="AN151" s="300"/>
      <c r="AO151" s="300"/>
      <c r="AP151" s="300"/>
      <c r="AQ151" s="467" t="s">
        <v>253</v>
      </c>
      <c r="AR151" s="479"/>
      <c r="AS151" s="479"/>
      <c r="AT151" s="479"/>
      <c r="AU151" s="488"/>
      <c r="AV151" s="300"/>
      <c r="AW151" s="300"/>
      <c r="AX151" s="300"/>
      <c r="AY151" s="300"/>
    </row>
    <row r="152" spans="1:51" ht="15" customHeight="1">
      <c r="A152" s="313" t="s">
        <v>254</v>
      </c>
      <c r="B152" s="333" t="s">
        <v>158</v>
      </c>
      <c r="C152" s="333" t="s">
        <v>158</v>
      </c>
      <c r="D152" s="333" t="s">
        <v>158</v>
      </c>
      <c r="E152" s="345" t="s">
        <v>158</v>
      </c>
      <c r="F152" s="347">
        <v>108.85344827586206</v>
      </c>
      <c r="G152" s="350">
        <v>24</v>
      </c>
      <c r="H152" s="350">
        <v>24</v>
      </c>
      <c r="I152" s="360">
        <v>24</v>
      </c>
      <c r="J152" s="367">
        <f t="shared" si="9"/>
        <v>118.51</v>
      </c>
      <c r="K152" s="376">
        <v>24</v>
      </c>
      <c r="L152" s="376">
        <v>24</v>
      </c>
      <c r="M152" s="381">
        <v>24</v>
      </c>
      <c r="N152" s="386">
        <f t="shared" si="10"/>
        <v>1.0887114912489111</v>
      </c>
      <c r="O152" s="386"/>
      <c r="P152" s="386"/>
      <c r="Q152" s="386"/>
      <c r="R152" s="312"/>
      <c r="S152" s="312"/>
      <c r="T152" s="312"/>
      <c r="U152" s="404">
        <v>331828</v>
      </c>
      <c r="V152" s="406">
        <v>663</v>
      </c>
      <c r="W152" s="408">
        <v>663</v>
      </c>
      <c r="X152" s="410">
        <v>2800</v>
      </c>
      <c r="Y152" s="412">
        <v>960</v>
      </c>
      <c r="Z152" s="413">
        <v>960</v>
      </c>
      <c r="AA152" s="312" t="s">
        <v>110</v>
      </c>
      <c r="AB152" s="312"/>
      <c r="AC152" s="415">
        <v>315675</v>
      </c>
      <c r="AD152" s="420">
        <v>663</v>
      </c>
      <c r="AE152" s="427">
        <v>663</v>
      </c>
      <c r="AF152" s="434"/>
      <c r="AG152" s="435"/>
      <c r="AH152" s="437"/>
      <c r="AI152" s="434">
        <v>2900</v>
      </c>
      <c r="AJ152" s="435">
        <v>960</v>
      </c>
      <c r="AK152" s="437">
        <v>960</v>
      </c>
      <c r="AL152" s="312"/>
      <c r="AM152" s="312"/>
      <c r="AN152" s="300"/>
      <c r="AO152" s="300"/>
      <c r="AP152" s="300"/>
      <c r="AQ152" s="467" t="s">
        <v>254</v>
      </c>
      <c r="AR152" s="479"/>
      <c r="AS152" s="479"/>
      <c r="AT152" s="479"/>
      <c r="AU152" s="488"/>
      <c r="AV152" s="300"/>
      <c r="AW152" s="300"/>
      <c r="AX152" s="300"/>
      <c r="AY152" s="300"/>
    </row>
    <row r="153" spans="1:51" ht="15" customHeight="1">
      <c r="A153" s="313" t="s">
        <v>255</v>
      </c>
      <c r="B153" s="333" t="s">
        <v>158</v>
      </c>
      <c r="C153" s="333" t="s">
        <v>158</v>
      </c>
      <c r="D153" s="333" t="s">
        <v>158</v>
      </c>
      <c r="E153" s="345" t="s">
        <v>158</v>
      </c>
      <c r="F153" s="347">
        <v>60.907826086956518</v>
      </c>
      <c r="G153" s="350">
        <v>24</v>
      </c>
      <c r="H153" s="350">
        <v>24</v>
      </c>
      <c r="I153" s="360">
        <v>24</v>
      </c>
      <c r="J153" s="367">
        <f t="shared" si="9"/>
        <v>92.465000000000003</v>
      </c>
      <c r="K153" s="376">
        <v>24</v>
      </c>
      <c r="L153" s="376">
        <v>24</v>
      </c>
      <c r="M153" s="381">
        <v>24</v>
      </c>
      <c r="N153" s="386">
        <f t="shared" si="10"/>
        <v>1.5181136142995832</v>
      </c>
      <c r="O153" s="386"/>
      <c r="P153" s="386"/>
      <c r="Q153" s="386"/>
      <c r="R153" s="312"/>
      <c r="S153" s="312"/>
      <c r="T153" s="312"/>
      <c r="U153" s="404">
        <v>277395</v>
      </c>
      <c r="V153" s="406">
        <v>663</v>
      </c>
      <c r="W153" s="408">
        <v>663</v>
      </c>
      <c r="X153" s="410">
        <v>3000</v>
      </c>
      <c r="Y153" s="412">
        <v>960</v>
      </c>
      <c r="Z153" s="413">
        <v>960</v>
      </c>
      <c r="AA153" s="312" t="s">
        <v>110</v>
      </c>
      <c r="AB153" s="312"/>
      <c r="AC153" s="415">
        <v>210132</v>
      </c>
      <c r="AD153" s="420">
        <v>663</v>
      </c>
      <c r="AE153" s="427">
        <v>663</v>
      </c>
      <c r="AF153" s="434"/>
      <c r="AG153" s="435"/>
      <c r="AH153" s="437"/>
      <c r="AI153" s="434">
        <v>3450</v>
      </c>
      <c r="AJ153" s="435">
        <v>960</v>
      </c>
      <c r="AK153" s="437">
        <v>960</v>
      </c>
      <c r="AL153" s="312"/>
      <c r="AM153" s="312"/>
      <c r="AN153" s="300"/>
      <c r="AO153" s="300"/>
      <c r="AP153" s="300"/>
      <c r="AQ153" s="467" t="s">
        <v>255</v>
      </c>
      <c r="AR153" s="479"/>
      <c r="AS153" s="479"/>
      <c r="AT153" s="479"/>
      <c r="AU153" s="488"/>
      <c r="AV153" s="300"/>
      <c r="AW153" s="300"/>
      <c r="AX153" s="300"/>
      <c r="AY153" s="300"/>
    </row>
    <row r="154" spans="1:51" ht="15" customHeight="1">
      <c r="A154" s="313" t="s">
        <v>256</v>
      </c>
      <c r="B154" s="333" t="s">
        <v>222</v>
      </c>
      <c r="C154" s="333" t="s">
        <v>222</v>
      </c>
      <c r="D154" s="333" t="s">
        <v>222</v>
      </c>
      <c r="E154" s="345" t="s">
        <v>222</v>
      </c>
      <c r="F154" s="347">
        <v>226.5</v>
      </c>
      <c r="G154" s="350">
        <v>24</v>
      </c>
      <c r="H154" s="350">
        <v>24</v>
      </c>
      <c r="I154" s="360">
        <v>24</v>
      </c>
      <c r="J154" s="367">
        <f t="shared" si="9"/>
        <v>423.86328125</v>
      </c>
      <c r="K154" s="376">
        <v>24</v>
      </c>
      <c r="L154" s="376">
        <v>24</v>
      </c>
      <c r="M154" s="381">
        <v>24</v>
      </c>
      <c r="N154" s="386">
        <f t="shared" si="10"/>
        <v>1.8713610651214128</v>
      </c>
      <c r="O154" s="386"/>
      <c r="P154" s="386"/>
      <c r="Q154" s="386"/>
      <c r="R154" s="312"/>
      <c r="S154" s="312"/>
      <c r="T154" s="312"/>
      <c r="U154" s="404">
        <v>542545</v>
      </c>
      <c r="V154" s="406">
        <v>1571</v>
      </c>
      <c r="W154" s="408">
        <v>1571</v>
      </c>
      <c r="X154" s="410">
        <v>1280</v>
      </c>
      <c r="Y154" s="412">
        <v>1280</v>
      </c>
      <c r="Z154" s="413">
        <v>1280</v>
      </c>
      <c r="AA154" s="312" t="s">
        <v>110</v>
      </c>
      <c r="AB154" s="312"/>
      <c r="AC154" s="415">
        <v>289920</v>
      </c>
      <c r="AD154" s="420">
        <v>1571</v>
      </c>
      <c r="AE154" s="427">
        <v>1571</v>
      </c>
      <c r="AF154" s="434"/>
      <c r="AG154" s="435"/>
      <c r="AH154" s="437"/>
      <c r="AI154" s="434">
        <v>1280</v>
      </c>
      <c r="AJ154" s="435">
        <v>1280</v>
      </c>
      <c r="AK154" s="437">
        <v>1280</v>
      </c>
      <c r="AL154" s="312"/>
      <c r="AM154" s="312"/>
      <c r="AN154" s="300"/>
      <c r="AO154" s="300"/>
      <c r="AP154" s="300"/>
      <c r="AQ154" s="467" t="s">
        <v>256</v>
      </c>
      <c r="AR154" s="479"/>
      <c r="AS154" s="479"/>
      <c r="AT154" s="479"/>
      <c r="AU154" s="488"/>
      <c r="AV154" s="300"/>
      <c r="AW154" s="300"/>
      <c r="AX154" s="300"/>
      <c r="AY154" s="300"/>
    </row>
    <row r="155" spans="1:51" ht="15" customHeight="1">
      <c r="A155" s="313" t="s">
        <v>173</v>
      </c>
      <c r="B155" s="333" t="s">
        <v>257</v>
      </c>
      <c r="C155" s="333" t="s">
        <v>257</v>
      </c>
      <c r="D155" s="333" t="s">
        <v>257</v>
      </c>
      <c r="E155" s="345" t="s">
        <v>257</v>
      </c>
      <c r="F155" s="347">
        <v>338.04374999999999</v>
      </c>
      <c r="G155" s="350">
        <v>24</v>
      </c>
      <c r="H155" s="350">
        <v>24</v>
      </c>
      <c r="I155" s="360">
        <v>24</v>
      </c>
      <c r="J155" s="367">
        <f t="shared" si="9"/>
        <v>303.01021897810222</v>
      </c>
      <c r="K155" s="376">
        <v>24</v>
      </c>
      <c r="L155" s="376">
        <v>24</v>
      </c>
      <c r="M155" s="381">
        <v>24</v>
      </c>
      <c r="N155" s="386">
        <f t="shared" si="10"/>
        <v>0.89636391436937446</v>
      </c>
      <c r="O155" s="386"/>
      <c r="P155" s="386"/>
      <c r="Q155" s="386"/>
      <c r="R155" s="312"/>
      <c r="S155" s="312"/>
      <c r="T155" s="312"/>
      <c r="U155" s="404">
        <v>415124</v>
      </c>
      <c r="V155" s="406">
        <v>880</v>
      </c>
      <c r="W155" s="408">
        <v>880</v>
      </c>
      <c r="X155" s="410">
        <v>1370</v>
      </c>
      <c r="Y155" s="412">
        <v>1280</v>
      </c>
      <c r="Z155" s="413">
        <v>1280</v>
      </c>
      <c r="AA155" s="312" t="s">
        <v>110</v>
      </c>
      <c r="AB155" s="312"/>
      <c r="AC155" s="415">
        <v>432696</v>
      </c>
      <c r="AD155" s="420">
        <v>880</v>
      </c>
      <c r="AE155" s="427">
        <v>880</v>
      </c>
      <c r="AF155" s="434"/>
      <c r="AG155" s="435"/>
      <c r="AH155" s="437"/>
      <c r="AI155" s="434">
        <v>1280</v>
      </c>
      <c r="AJ155" s="435">
        <v>1280</v>
      </c>
      <c r="AK155" s="437">
        <v>1280</v>
      </c>
      <c r="AL155" s="312"/>
      <c r="AM155" s="312"/>
      <c r="AN155" s="300"/>
      <c r="AO155" s="300"/>
      <c r="AP155" s="300"/>
      <c r="AQ155" s="467" t="s">
        <v>173</v>
      </c>
      <c r="AR155" s="479"/>
      <c r="AS155" s="479"/>
      <c r="AT155" s="479"/>
      <c r="AU155" s="488"/>
      <c r="AV155" s="300"/>
      <c r="AW155" s="300"/>
      <c r="AX155" s="300"/>
      <c r="AY155" s="300"/>
    </row>
    <row r="156" spans="1:51" ht="15" customHeight="1">
      <c r="A156" s="313" t="s">
        <v>181</v>
      </c>
      <c r="B156" s="333" t="s">
        <v>258</v>
      </c>
      <c r="C156" s="333" t="s">
        <v>258</v>
      </c>
      <c r="D156" s="333" t="s">
        <v>258</v>
      </c>
      <c r="E156" s="345" t="s">
        <v>258</v>
      </c>
      <c r="F156" s="347">
        <v>266.60000000000002</v>
      </c>
      <c r="G156" s="350">
        <v>24</v>
      </c>
      <c r="H156" s="350">
        <v>24</v>
      </c>
      <c r="I156" s="360">
        <v>24</v>
      </c>
      <c r="J156" s="367">
        <f t="shared" si="9"/>
        <v>310.40520833333335</v>
      </c>
      <c r="K156" s="376">
        <v>24</v>
      </c>
      <c r="L156" s="376">
        <v>24</v>
      </c>
      <c r="M156" s="381">
        <v>24</v>
      </c>
      <c r="N156" s="386">
        <f t="shared" si="10"/>
        <v>1.1643106089022255</v>
      </c>
      <c r="O156" s="386"/>
      <c r="P156" s="386"/>
      <c r="Q156" s="386"/>
      <c r="R156" s="312"/>
      <c r="S156" s="312"/>
      <c r="T156" s="312"/>
      <c r="U156" s="404">
        <v>297989</v>
      </c>
      <c r="V156" s="406">
        <v>500</v>
      </c>
      <c r="W156" s="408">
        <v>500</v>
      </c>
      <c r="X156" s="410">
        <v>960</v>
      </c>
      <c r="Y156" s="412">
        <v>1080</v>
      </c>
      <c r="Z156" s="413">
        <v>1080</v>
      </c>
      <c r="AA156" s="312" t="s">
        <v>110</v>
      </c>
      <c r="AB156" s="312"/>
      <c r="AC156" s="415">
        <v>287928</v>
      </c>
      <c r="AD156" s="420">
        <v>500</v>
      </c>
      <c r="AE156" s="427">
        <v>500</v>
      </c>
      <c r="AF156" s="434"/>
      <c r="AG156" s="435"/>
      <c r="AH156" s="437"/>
      <c r="AI156" s="434">
        <v>1080</v>
      </c>
      <c r="AJ156" s="435">
        <v>1080</v>
      </c>
      <c r="AK156" s="437">
        <v>1080</v>
      </c>
      <c r="AL156" s="312"/>
      <c r="AM156" s="312"/>
      <c r="AN156" s="300"/>
      <c r="AO156" s="300"/>
      <c r="AP156" s="300"/>
      <c r="AQ156" s="467" t="s">
        <v>181</v>
      </c>
      <c r="AR156" s="479"/>
      <c r="AS156" s="479"/>
      <c r="AT156" s="479"/>
      <c r="AU156" s="488"/>
      <c r="AV156" s="300"/>
      <c r="AW156" s="300"/>
      <c r="AX156" s="300"/>
      <c r="AY156" s="300"/>
    </row>
    <row r="157" spans="1:51" ht="15" customHeight="1">
      <c r="A157" s="313" t="s">
        <v>259</v>
      </c>
      <c r="B157" s="333" t="s">
        <v>259</v>
      </c>
      <c r="C157" s="333" t="s">
        <v>259</v>
      </c>
      <c r="D157" s="333" t="s">
        <v>259</v>
      </c>
      <c r="E157" s="345" t="s">
        <v>259</v>
      </c>
      <c r="F157" s="347">
        <v>158.85963302752293</v>
      </c>
      <c r="G157" s="350">
        <v>24</v>
      </c>
      <c r="H157" s="350">
        <v>24</v>
      </c>
      <c r="I157" s="360">
        <v>24</v>
      </c>
      <c r="J157" s="367">
        <f t="shared" si="9"/>
        <v>125.98807339449542</v>
      </c>
      <c r="K157" s="376">
        <v>24</v>
      </c>
      <c r="L157" s="376">
        <v>24</v>
      </c>
      <c r="M157" s="381">
        <v>24</v>
      </c>
      <c r="N157" s="386">
        <f t="shared" si="10"/>
        <v>0.79307795815358317</v>
      </c>
      <c r="O157" s="386"/>
      <c r="P157" s="386"/>
      <c r="Q157" s="386"/>
      <c r="R157" s="312"/>
      <c r="S157" s="312"/>
      <c r="T157" s="312"/>
      <c r="U157" s="404">
        <v>137327</v>
      </c>
      <c r="V157" s="406">
        <v>209</v>
      </c>
      <c r="W157" s="408">
        <v>209</v>
      </c>
      <c r="X157" s="410">
        <v>1090</v>
      </c>
      <c r="Y157" s="412">
        <v>1090</v>
      </c>
      <c r="Z157" s="413">
        <v>1090</v>
      </c>
      <c r="AA157" s="312" t="s">
        <v>110</v>
      </c>
      <c r="AB157" s="312"/>
      <c r="AC157" s="415">
        <v>173157</v>
      </c>
      <c r="AD157" s="420">
        <v>209</v>
      </c>
      <c r="AE157" s="427">
        <v>209</v>
      </c>
      <c r="AF157" s="434"/>
      <c r="AG157" s="435"/>
      <c r="AH157" s="437"/>
      <c r="AI157" s="434">
        <v>1090</v>
      </c>
      <c r="AJ157" s="435">
        <v>1090</v>
      </c>
      <c r="AK157" s="437">
        <v>1090</v>
      </c>
      <c r="AL157" s="312"/>
      <c r="AM157" s="312"/>
      <c r="AN157" s="300"/>
      <c r="AO157" s="300"/>
      <c r="AP157" s="300"/>
      <c r="AQ157" s="467" t="s">
        <v>259</v>
      </c>
      <c r="AR157" s="479"/>
      <c r="AS157" s="479"/>
      <c r="AT157" s="479"/>
      <c r="AU157" s="488"/>
      <c r="AV157" s="300"/>
      <c r="AW157" s="300"/>
      <c r="AX157" s="300"/>
      <c r="AY157" s="300"/>
    </row>
    <row r="158" spans="1:51" ht="15" customHeight="1">
      <c r="A158" s="313" t="s">
        <v>260</v>
      </c>
      <c r="B158" s="333" t="s">
        <v>260</v>
      </c>
      <c r="C158" s="333" t="s">
        <v>260</v>
      </c>
      <c r="D158" s="333" t="s">
        <v>260</v>
      </c>
      <c r="E158" s="345" t="s">
        <v>260</v>
      </c>
      <c r="F158" s="347">
        <v>142.28378378378378</v>
      </c>
      <c r="G158" s="350">
        <v>24</v>
      </c>
      <c r="H158" s="350">
        <v>24</v>
      </c>
      <c r="I158" s="360">
        <v>24</v>
      </c>
      <c r="J158" s="367">
        <f t="shared" si="9"/>
        <v>96.802702702702703</v>
      </c>
      <c r="K158" s="376">
        <v>24</v>
      </c>
      <c r="L158" s="376">
        <v>24</v>
      </c>
      <c r="M158" s="381">
        <v>24</v>
      </c>
      <c r="N158" s="386">
        <f t="shared" si="10"/>
        <v>0.68034951087472695</v>
      </c>
      <c r="O158" s="386"/>
      <c r="P158" s="386"/>
      <c r="Q158" s="386"/>
      <c r="R158" s="312"/>
      <c r="S158" s="312"/>
      <c r="T158" s="312"/>
      <c r="U158" s="404">
        <v>107451</v>
      </c>
      <c r="V158" s="406">
        <v>200</v>
      </c>
      <c r="W158" s="408">
        <v>200</v>
      </c>
      <c r="X158" s="410">
        <v>1110</v>
      </c>
      <c r="Y158" s="412">
        <v>1110</v>
      </c>
      <c r="Z158" s="413">
        <v>1110</v>
      </c>
      <c r="AA158" s="312" t="s">
        <v>110</v>
      </c>
      <c r="AB158" s="312"/>
      <c r="AC158" s="415">
        <v>157935</v>
      </c>
      <c r="AD158" s="420">
        <v>200</v>
      </c>
      <c r="AE158" s="427">
        <v>200</v>
      </c>
      <c r="AF158" s="434"/>
      <c r="AG158" s="435"/>
      <c r="AH158" s="437"/>
      <c r="AI158" s="434">
        <v>1110</v>
      </c>
      <c r="AJ158" s="435">
        <v>1110</v>
      </c>
      <c r="AK158" s="437">
        <v>1110</v>
      </c>
      <c r="AL158" s="312"/>
      <c r="AM158" s="312"/>
      <c r="AN158" s="300"/>
      <c r="AO158" s="300"/>
      <c r="AP158" s="300"/>
      <c r="AQ158" s="467" t="s">
        <v>260</v>
      </c>
      <c r="AR158" s="479"/>
      <c r="AS158" s="479"/>
      <c r="AT158" s="479"/>
      <c r="AU158" s="488"/>
      <c r="AV158" s="300"/>
      <c r="AW158" s="300"/>
      <c r="AX158" s="300"/>
      <c r="AY158" s="300"/>
    </row>
    <row r="159" spans="1:51" ht="15" customHeight="1">
      <c r="A159" s="313" t="s">
        <v>262</v>
      </c>
      <c r="B159" s="333" t="s">
        <v>262</v>
      </c>
      <c r="C159" s="333" t="s">
        <v>262</v>
      </c>
      <c r="D159" s="333" t="s">
        <v>262</v>
      </c>
      <c r="E159" s="345" t="s">
        <v>262</v>
      </c>
      <c r="F159" s="347">
        <v>140.816</v>
      </c>
      <c r="G159" s="350">
        <v>24</v>
      </c>
      <c r="H159" s="350">
        <v>24</v>
      </c>
      <c r="I159" s="360">
        <v>24</v>
      </c>
      <c r="J159" s="367">
        <f t="shared" si="9"/>
        <v>142.54</v>
      </c>
      <c r="K159" s="376">
        <v>24</v>
      </c>
      <c r="L159" s="376">
        <v>24</v>
      </c>
      <c r="M159" s="381">
        <v>24</v>
      </c>
      <c r="N159" s="386">
        <f t="shared" si="10"/>
        <v>1.0122429269401203</v>
      </c>
      <c r="O159" s="386"/>
      <c r="P159" s="386"/>
      <c r="Q159" s="386"/>
      <c r="R159" s="312"/>
      <c r="S159" s="312"/>
      <c r="T159" s="312"/>
      <c r="U159" s="404">
        <v>142540</v>
      </c>
      <c r="V159" s="406">
        <v>219</v>
      </c>
      <c r="W159" s="408">
        <v>219</v>
      </c>
      <c r="X159" s="410">
        <v>1000</v>
      </c>
      <c r="Y159" s="412">
        <v>1000</v>
      </c>
      <c r="Z159" s="413">
        <v>1000</v>
      </c>
      <c r="AA159" s="312" t="s">
        <v>110</v>
      </c>
      <c r="AB159" s="312"/>
      <c r="AC159" s="415">
        <v>140816</v>
      </c>
      <c r="AD159" s="420">
        <v>219</v>
      </c>
      <c r="AE159" s="427">
        <v>219</v>
      </c>
      <c r="AF159" s="434"/>
      <c r="AG159" s="435"/>
      <c r="AH159" s="437"/>
      <c r="AI159" s="434">
        <v>1000</v>
      </c>
      <c r="AJ159" s="435">
        <v>1000</v>
      </c>
      <c r="AK159" s="437">
        <v>1000</v>
      </c>
      <c r="AL159" s="312"/>
      <c r="AM159" s="312"/>
      <c r="AN159" s="300"/>
      <c r="AO159" s="300"/>
      <c r="AP159" s="300"/>
      <c r="AQ159" s="467" t="s">
        <v>262</v>
      </c>
      <c r="AR159" s="479"/>
      <c r="AS159" s="479"/>
      <c r="AT159" s="479"/>
      <c r="AU159" s="488"/>
      <c r="AV159" s="300"/>
      <c r="AW159" s="300"/>
      <c r="AX159" s="300"/>
      <c r="AY159" s="300"/>
    </row>
    <row r="160" spans="1:51" ht="15" customHeight="1">
      <c r="A160" s="313" t="s">
        <v>89</v>
      </c>
      <c r="B160" s="333" t="s">
        <v>89</v>
      </c>
      <c r="C160" s="333" t="s">
        <v>89</v>
      </c>
      <c r="D160" s="333" t="s">
        <v>89</v>
      </c>
      <c r="E160" s="345" t="s">
        <v>89</v>
      </c>
      <c r="F160" s="347">
        <v>85.151666666666671</v>
      </c>
      <c r="G160" s="350">
        <v>24</v>
      </c>
      <c r="H160" s="350">
        <v>24</v>
      </c>
      <c r="I160" s="360">
        <v>24</v>
      </c>
      <c r="J160" s="367">
        <f t="shared" si="9"/>
        <v>81.655500000000004</v>
      </c>
      <c r="K160" s="376">
        <v>24</v>
      </c>
      <c r="L160" s="376">
        <v>24</v>
      </c>
      <c r="M160" s="381">
        <v>24</v>
      </c>
      <c r="N160" s="386">
        <f t="shared" si="10"/>
        <v>0.95894188800375801</v>
      </c>
      <c r="O160" s="386"/>
      <c r="P160" s="386"/>
      <c r="Q160" s="386"/>
      <c r="R160" s="312"/>
      <c r="S160" s="312"/>
      <c r="T160" s="312"/>
      <c r="U160" s="404">
        <v>489933</v>
      </c>
      <c r="V160" s="406">
        <v>156</v>
      </c>
      <c r="W160" s="408">
        <v>156</v>
      </c>
      <c r="X160" s="410">
        <v>6000</v>
      </c>
      <c r="Y160" s="412">
        <v>6800</v>
      </c>
      <c r="Z160" s="413">
        <v>6800</v>
      </c>
      <c r="AA160" s="312" t="s">
        <v>110</v>
      </c>
      <c r="AB160" s="312"/>
      <c r="AC160" s="415">
        <v>510910</v>
      </c>
      <c r="AD160" s="420">
        <v>156</v>
      </c>
      <c r="AE160" s="427">
        <v>156</v>
      </c>
      <c r="AF160" s="434"/>
      <c r="AG160" s="435"/>
      <c r="AH160" s="437"/>
      <c r="AI160" s="434">
        <v>6000</v>
      </c>
      <c r="AJ160" s="435">
        <v>6800</v>
      </c>
      <c r="AK160" s="437">
        <v>6800</v>
      </c>
      <c r="AL160" s="312"/>
      <c r="AM160" s="312"/>
      <c r="AN160" s="300"/>
      <c r="AO160" s="300"/>
      <c r="AP160" s="300"/>
      <c r="AQ160" s="467" t="s">
        <v>89</v>
      </c>
      <c r="AR160" s="479"/>
      <c r="AS160" s="479"/>
      <c r="AT160" s="479"/>
      <c r="AU160" s="488"/>
      <c r="AV160" s="300"/>
      <c r="AW160" s="300"/>
      <c r="AX160" s="300"/>
      <c r="AY160" s="300"/>
    </row>
    <row r="161" spans="1:51" ht="15" customHeight="1">
      <c r="A161" s="313" t="s">
        <v>263</v>
      </c>
      <c r="B161" s="333" t="s">
        <v>263</v>
      </c>
      <c r="C161" s="333" t="s">
        <v>263</v>
      </c>
      <c r="D161" s="333" t="s">
        <v>263</v>
      </c>
      <c r="E161" s="345" t="s">
        <v>263</v>
      </c>
      <c r="F161" s="347">
        <v>23.561403508771932</v>
      </c>
      <c r="G161" s="350">
        <v>24</v>
      </c>
      <c r="H161" s="350">
        <v>24</v>
      </c>
      <c r="I161" s="360">
        <v>24</v>
      </c>
      <c r="J161" s="367">
        <f t="shared" si="9"/>
        <v>34.976608187134502</v>
      </c>
      <c r="K161" s="376">
        <v>24</v>
      </c>
      <c r="L161" s="376">
        <v>24</v>
      </c>
      <c r="M161" s="381">
        <v>24</v>
      </c>
      <c r="N161" s="386">
        <f t="shared" si="10"/>
        <v>1.4844874658724247</v>
      </c>
      <c r="O161" s="386"/>
      <c r="P161" s="386"/>
      <c r="Q161" s="386"/>
      <c r="R161" s="312"/>
      <c r="S161" s="312"/>
      <c r="T161" s="312"/>
      <c r="U161" s="404">
        <v>89715</v>
      </c>
      <c r="V161" s="406">
        <v>116</v>
      </c>
      <c r="W161" s="408">
        <v>116</v>
      </c>
      <c r="X161" s="410">
        <v>2565</v>
      </c>
      <c r="Y161" s="412">
        <v>2850</v>
      </c>
      <c r="Z161" s="413">
        <v>2850</v>
      </c>
      <c r="AA161" s="312" t="s">
        <v>110</v>
      </c>
      <c r="AB161" s="312"/>
      <c r="AC161" s="415">
        <v>67150</v>
      </c>
      <c r="AD161" s="420">
        <v>116</v>
      </c>
      <c r="AE161" s="427">
        <v>116</v>
      </c>
      <c r="AF161" s="434"/>
      <c r="AG161" s="435"/>
      <c r="AH161" s="437"/>
      <c r="AI161" s="434">
        <v>2850</v>
      </c>
      <c r="AJ161" s="435">
        <v>2850</v>
      </c>
      <c r="AK161" s="437">
        <v>2850</v>
      </c>
      <c r="AL161" s="312"/>
      <c r="AM161" s="312"/>
      <c r="AN161" s="300"/>
      <c r="AO161" s="300"/>
      <c r="AP161" s="300"/>
      <c r="AQ161" s="467" t="s">
        <v>263</v>
      </c>
      <c r="AR161" s="479"/>
      <c r="AS161" s="479"/>
      <c r="AT161" s="479"/>
      <c r="AU161" s="488"/>
      <c r="AV161" s="300"/>
      <c r="AW161" s="300"/>
      <c r="AX161" s="300"/>
      <c r="AY161" s="300"/>
    </row>
    <row r="162" spans="1:51" ht="15" customHeight="1">
      <c r="A162" s="313" t="s">
        <v>50</v>
      </c>
      <c r="B162" s="333" t="s">
        <v>50</v>
      </c>
      <c r="C162" s="333" t="s">
        <v>50</v>
      </c>
      <c r="D162" s="333" t="s">
        <v>50</v>
      </c>
      <c r="E162" s="345" t="s">
        <v>50</v>
      </c>
      <c r="F162" s="347">
        <v>43.730666666666664</v>
      </c>
      <c r="G162" s="350">
        <v>24</v>
      </c>
      <c r="H162" s="350">
        <v>24</v>
      </c>
      <c r="I162" s="360">
        <v>24</v>
      </c>
      <c r="J162" s="367">
        <f t="shared" si="9"/>
        <v>72.487407407407403</v>
      </c>
      <c r="K162" s="376">
        <v>24</v>
      </c>
      <c r="L162" s="376">
        <v>24</v>
      </c>
      <c r="M162" s="381">
        <v>24</v>
      </c>
      <c r="N162" s="386">
        <f t="shared" si="10"/>
        <v>1.6575875222743934</v>
      </c>
      <c r="O162" s="386"/>
      <c r="P162" s="386"/>
      <c r="Q162" s="386"/>
      <c r="R162" s="312"/>
      <c r="S162" s="312"/>
      <c r="T162" s="312"/>
      <c r="U162" s="404">
        <v>195716</v>
      </c>
      <c r="V162" s="406">
        <v>145</v>
      </c>
      <c r="W162" s="408">
        <v>145</v>
      </c>
      <c r="X162" s="410">
        <v>2700</v>
      </c>
      <c r="Y162" s="412">
        <v>3000</v>
      </c>
      <c r="Z162" s="413">
        <v>3000</v>
      </c>
      <c r="AA162" s="312" t="s">
        <v>110</v>
      </c>
      <c r="AB162" s="312"/>
      <c r="AC162" s="415">
        <v>131192</v>
      </c>
      <c r="AD162" s="420">
        <v>145</v>
      </c>
      <c r="AE162" s="427">
        <v>145</v>
      </c>
      <c r="AF162" s="434"/>
      <c r="AG162" s="435"/>
      <c r="AH162" s="437"/>
      <c r="AI162" s="434">
        <v>3000</v>
      </c>
      <c r="AJ162" s="435">
        <v>3000</v>
      </c>
      <c r="AK162" s="437">
        <v>3000</v>
      </c>
      <c r="AL162" s="312"/>
      <c r="AM162" s="312"/>
      <c r="AN162" s="300"/>
      <c r="AO162" s="300"/>
      <c r="AP162" s="300"/>
      <c r="AQ162" s="467" t="s">
        <v>50</v>
      </c>
      <c r="AR162" s="479"/>
      <c r="AS162" s="479"/>
      <c r="AT162" s="479"/>
      <c r="AU162" s="488"/>
      <c r="AV162" s="300"/>
      <c r="AW162" s="300"/>
      <c r="AX162" s="300"/>
      <c r="AY162" s="300"/>
    </row>
    <row r="163" spans="1:51" ht="15" customHeight="1">
      <c r="A163" s="313" t="s">
        <v>188</v>
      </c>
      <c r="B163" s="333" t="s">
        <v>188</v>
      </c>
      <c r="C163" s="333" t="s">
        <v>188</v>
      </c>
      <c r="D163" s="333" t="s">
        <v>188</v>
      </c>
      <c r="E163" s="345" t="s">
        <v>188</v>
      </c>
      <c r="F163" s="347">
        <v>72.021886792452833</v>
      </c>
      <c r="G163" s="350">
        <v>24</v>
      </c>
      <c r="H163" s="350">
        <v>24</v>
      </c>
      <c r="I163" s="360">
        <v>24</v>
      </c>
      <c r="J163" s="367">
        <f t="shared" si="9"/>
        <v>126.28166666666667</v>
      </c>
      <c r="K163" s="376">
        <v>24</v>
      </c>
      <c r="L163" s="376">
        <v>24</v>
      </c>
      <c r="M163" s="381">
        <v>24</v>
      </c>
      <c r="N163" s="386">
        <f t="shared" si="10"/>
        <v>1.7533790392158917</v>
      </c>
      <c r="O163" s="386"/>
      <c r="P163" s="386"/>
      <c r="Q163" s="386"/>
      <c r="R163" s="312"/>
      <c r="S163" s="312"/>
      <c r="T163" s="312"/>
      <c r="U163" s="404">
        <v>303076</v>
      </c>
      <c r="V163" s="406">
        <v>187</v>
      </c>
      <c r="W163" s="408">
        <v>187</v>
      </c>
      <c r="X163" s="410">
        <v>2400</v>
      </c>
      <c r="Y163" s="412">
        <v>2650</v>
      </c>
      <c r="Z163" s="413">
        <v>2650</v>
      </c>
      <c r="AA163" s="312" t="s">
        <v>110</v>
      </c>
      <c r="AB163" s="312"/>
      <c r="AC163" s="415">
        <v>190858</v>
      </c>
      <c r="AD163" s="420">
        <v>187</v>
      </c>
      <c r="AE163" s="427">
        <v>187</v>
      </c>
      <c r="AF163" s="434"/>
      <c r="AG163" s="435"/>
      <c r="AH163" s="437"/>
      <c r="AI163" s="434">
        <v>2650</v>
      </c>
      <c r="AJ163" s="435">
        <v>2650</v>
      </c>
      <c r="AK163" s="437">
        <v>2650</v>
      </c>
      <c r="AL163" s="312"/>
      <c r="AM163" s="312"/>
      <c r="AN163" s="300"/>
      <c r="AO163" s="300"/>
      <c r="AP163" s="300"/>
      <c r="AQ163" s="467" t="s">
        <v>188</v>
      </c>
      <c r="AR163" s="479"/>
      <c r="AS163" s="479"/>
      <c r="AT163" s="479"/>
      <c r="AU163" s="488"/>
      <c r="AV163" s="300"/>
      <c r="AW163" s="300"/>
      <c r="AX163" s="300"/>
      <c r="AY163" s="300"/>
    </row>
    <row r="164" spans="1:51" ht="15" customHeight="1">
      <c r="A164" s="313" t="s">
        <v>264</v>
      </c>
      <c r="B164" s="333" t="s">
        <v>264</v>
      </c>
      <c r="C164" s="333" t="s">
        <v>264</v>
      </c>
      <c r="D164" s="333" t="s">
        <v>264</v>
      </c>
      <c r="E164" s="345" t="s">
        <v>264</v>
      </c>
      <c r="F164" s="347">
        <v>62.409491525423732</v>
      </c>
      <c r="G164" s="350">
        <v>24</v>
      </c>
      <c r="H164" s="350">
        <v>24</v>
      </c>
      <c r="I164" s="360">
        <v>24</v>
      </c>
      <c r="J164" s="367">
        <f t="shared" si="9"/>
        <v>85.902611940298513</v>
      </c>
      <c r="K164" s="376">
        <v>24</v>
      </c>
      <c r="L164" s="376">
        <v>24</v>
      </c>
      <c r="M164" s="381">
        <v>24</v>
      </c>
      <c r="N164" s="386">
        <f t="shared" si="10"/>
        <v>1.3764350556406055</v>
      </c>
      <c r="O164" s="386"/>
      <c r="P164" s="386"/>
      <c r="Q164" s="386"/>
      <c r="R164" s="312"/>
      <c r="S164" s="312"/>
      <c r="T164" s="312"/>
      <c r="U164" s="404">
        <v>230219</v>
      </c>
      <c r="V164" s="406">
        <v>129</v>
      </c>
      <c r="W164" s="408">
        <v>129</v>
      </c>
      <c r="X164" s="410">
        <v>2680</v>
      </c>
      <c r="Y164" s="412">
        <v>2950</v>
      </c>
      <c r="Z164" s="413">
        <v>2950</v>
      </c>
      <c r="AA164" s="312" t="s">
        <v>110</v>
      </c>
      <c r="AB164" s="312"/>
      <c r="AC164" s="415">
        <v>184108</v>
      </c>
      <c r="AD164" s="420">
        <v>129</v>
      </c>
      <c r="AE164" s="427">
        <v>129</v>
      </c>
      <c r="AF164" s="434"/>
      <c r="AG164" s="435"/>
      <c r="AH164" s="437"/>
      <c r="AI164" s="434">
        <v>2950</v>
      </c>
      <c r="AJ164" s="435">
        <v>2950</v>
      </c>
      <c r="AK164" s="437">
        <v>2950</v>
      </c>
      <c r="AL164" s="312"/>
      <c r="AM164" s="312"/>
      <c r="AN164" s="300"/>
      <c r="AO164" s="300"/>
      <c r="AP164" s="300"/>
      <c r="AQ164" s="467" t="s">
        <v>264</v>
      </c>
      <c r="AR164" s="479"/>
      <c r="AS164" s="479"/>
      <c r="AT164" s="479"/>
      <c r="AU164" s="488"/>
      <c r="AV164" s="300"/>
      <c r="AW164" s="300"/>
      <c r="AX164" s="300"/>
      <c r="AY164" s="300"/>
    </row>
    <row r="165" spans="1:51" ht="15" customHeight="1">
      <c r="A165" s="313" t="s">
        <v>265</v>
      </c>
      <c r="B165" s="333" t="s">
        <v>265</v>
      </c>
      <c r="C165" s="333" t="s">
        <v>265</v>
      </c>
      <c r="D165" s="333" t="s">
        <v>265</v>
      </c>
      <c r="E165" s="345" t="s">
        <v>265</v>
      </c>
      <c r="F165" s="347">
        <v>89.151666666666671</v>
      </c>
      <c r="G165" s="350">
        <v>24</v>
      </c>
      <c r="H165" s="350">
        <v>24</v>
      </c>
      <c r="I165" s="360">
        <v>24</v>
      </c>
      <c r="J165" s="367">
        <f t="shared" si="9"/>
        <v>122.90466666666667</v>
      </c>
      <c r="K165" s="376">
        <v>24</v>
      </c>
      <c r="L165" s="376">
        <v>24</v>
      </c>
      <c r="M165" s="381">
        <v>24</v>
      </c>
      <c r="N165" s="386">
        <f t="shared" si="10"/>
        <v>1.3786020078143986</v>
      </c>
      <c r="O165" s="386"/>
      <c r="P165" s="386"/>
      <c r="Q165" s="386"/>
      <c r="R165" s="312"/>
      <c r="S165" s="312"/>
      <c r="T165" s="312"/>
      <c r="U165" s="404">
        <v>368714</v>
      </c>
      <c r="V165" s="406">
        <v>208</v>
      </c>
      <c r="W165" s="408">
        <v>208</v>
      </c>
      <c r="X165" s="410">
        <v>3000</v>
      </c>
      <c r="Y165" s="412">
        <v>2400</v>
      </c>
      <c r="Z165" s="413">
        <v>2400</v>
      </c>
      <c r="AA165" s="312" t="s">
        <v>110</v>
      </c>
      <c r="AB165" s="312"/>
      <c r="AC165" s="415">
        <v>213964</v>
      </c>
      <c r="AD165" s="420">
        <v>208</v>
      </c>
      <c r="AE165" s="427">
        <v>208</v>
      </c>
      <c r="AF165" s="434"/>
      <c r="AG165" s="435"/>
      <c r="AH165" s="437"/>
      <c r="AI165" s="434">
        <v>2400</v>
      </c>
      <c r="AJ165" s="435">
        <v>2400</v>
      </c>
      <c r="AK165" s="437">
        <v>2400</v>
      </c>
      <c r="AL165" s="312"/>
      <c r="AM165" s="312"/>
      <c r="AN165" s="300"/>
      <c r="AO165" s="300"/>
      <c r="AP165" s="300"/>
      <c r="AQ165" s="467" t="s">
        <v>265</v>
      </c>
      <c r="AR165" s="479"/>
      <c r="AS165" s="479"/>
      <c r="AT165" s="479"/>
      <c r="AU165" s="488"/>
      <c r="AV165" s="300"/>
      <c r="AW165" s="300"/>
      <c r="AX165" s="300"/>
      <c r="AY165" s="300"/>
    </row>
    <row r="166" spans="1:51" ht="15" customHeight="1">
      <c r="A166" s="313" t="s">
        <v>145</v>
      </c>
      <c r="B166" s="333" t="s">
        <v>145</v>
      </c>
      <c r="C166" s="333" t="s">
        <v>145</v>
      </c>
      <c r="D166" s="333" t="s">
        <v>145</v>
      </c>
      <c r="E166" s="345" t="s">
        <v>145</v>
      </c>
      <c r="F166" s="347">
        <v>40.479999999999997</v>
      </c>
      <c r="G166" s="350">
        <v>24</v>
      </c>
      <c r="H166" s="350">
        <v>24</v>
      </c>
      <c r="I166" s="360">
        <v>24</v>
      </c>
      <c r="J166" s="367">
        <f t="shared" si="9"/>
        <v>52.265964912280701</v>
      </c>
      <c r="K166" s="376">
        <v>24</v>
      </c>
      <c r="L166" s="376">
        <v>24</v>
      </c>
      <c r="M166" s="381">
        <v>24</v>
      </c>
      <c r="N166" s="386">
        <f t="shared" si="10"/>
        <v>1.291155259690729</v>
      </c>
      <c r="O166" s="386"/>
      <c r="P166" s="386"/>
      <c r="Q166" s="386"/>
      <c r="R166" s="312"/>
      <c r="S166" s="312"/>
      <c r="T166" s="312"/>
      <c r="U166" s="404">
        <v>148958</v>
      </c>
      <c r="V166" s="406">
        <v>116</v>
      </c>
      <c r="W166" s="408">
        <v>116</v>
      </c>
      <c r="X166" s="410">
        <v>2850</v>
      </c>
      <c r="Y166" s="412">
        <v>3250</v>
      </c>
      <c r="Z166" s="413">
        <v>3250</v>
      </c>
      <c r="AA166" s="312" t="s">
        <v>110</v>
      </c>
      <c r="AB166" s="312"/>
      <c r="AC166" s="415">
        <v>131560</v>
      </c>
      <c r="AD166" s="420">
        <v>116</v>
      </c>
      <c r="AE166" s="427">
        <v>116</v>
      </c>
      <c r="AF166" s="434"/>
      <c r="AG166" s="435"/>
      <c r="AH166" s="437"/>
      <c r="AI166" s="434">
        <v>3250</v>
      </c>
      <c r="AJ166" s="435">
        <v>3250</v>
      </c>
      <c r="AK166" s="437">
        <v>3250</v>
      </c>
      <c r="AL166" s="312"/>
      <c r="AM166" s="312"/>
      <c r="AN166" s="300"/>
      <c r="AO166" s="300"/>
      <c r="AP166" s="300"/>
      <c r="AQ166" s="467" t="s">
        <v>145</v>
      </c>
      <c r="AR166" s="479"/>
      <c r="AS166" s="479"/>
      <c r="AT166" s="479"/>
      <c r="AU166" s="488"/>
      <c r="AV166" s="300"/>
      <c r="AW166" s="300"/>
      <c r="AX166" s="300"/>
      <c r="AY166" s="300"/>
    </row>
    <row r="167" spans="1:51" ht="15" customHeight="1">
      <c r="A167" s="313" t="s">
        <v>266</v>
      </c>
      <c r="B167" s="333" t="s">
        <v>266</v>
      </c>
      <c r="C167" s="333" t="s">
        <v>266</v>
      </c>
      <c r="D167" s="333" t="s">
        <v>266</v>
      </c>
      <c r="E167" s="345" t="s">
        <v>266</v>
      </c>
      <c r="F167" s="347">
        <v>63.810434782608695</v>
      </c>
      <c r="G167" s="350">
        <v>24</v>
      </c>
      <c r="H167" s="350">
        <v>24</v>
      </c>
      <c r="I167" s="360">
        <v>24</v>
      </c>
      <c r="J167" s="367">
        <f t="shared" si="9"/>
        <v>90.74166666666666</v>
      </c>
      <c r="K167" s="376">
        <v>24</v>
      </c>
      <c r="L167" s="376">
        <v>24</v>
      </c>
      <c r="M167" s="381">
        <v>24</v>
      </c>
      <c r="N167" s="386">
        <f t="shared" si="10"/>
        <v>1.4220505936969101</v>
      </c>
      <c r="O167" s="386"/>
      <c r="P167" s="386"/>
      <c r="Q167" s="386"/>
      <c r="R167" s="312"/>
      <c r="S167" s="312"/>
      <c r="T167" s="312"/>
      <c r="U167" s="404">
        <v>272225</v>
      </c>
      <c r="V167" s="406">
        <v>145</v>
      </c>
      <c r="W167" s="408">
        <v>145</v>
      </c>
      <c r="X167" s="410">
        <v>3000</v>
      </c>
      <c r="Y167" s="412">
        <v>3450</v>
      </c>
      <c r="Z167" s="413">
        <v>3450</v>
      </c>
      <c r="AA167" s="312" t="s">
        <v>110</v>
      </c>
      <c r="AB167" s="312"/>
      <c r="AC167" s="415">
        <v>220146</v>
      </c>
      <c r="AD167" s="420">
        <v>145</v>
      </c>
      <c r="AE167" s="427">
        <v>145</v>
      </c>
      <c r="AF167" s="434"/>
      <c r="AG167" s="435"/>
      <c r="AH167" s="437"/>
      <c r="AI167" s="434">
        <v>3450</v>
      </c>
      <c r="AJ167" s="435">
        <v>3450</v>
      </c>
      <c r="AK167" s="437">
        <v>3450</v>
      </c>
      <c r="AL167" s="312"/>
      <c r="AM167" s="312"/>
      <c r="AN167" s="300"/>
      <c r="AO167" s="300"/>
      <c r="AP167" s="300"/>
      <c r="AQ167" s="467" t="s">
        <v>266</v>
      </c>
      <c r="AR167" s="479"/>
      <c r="AS167" s="479"/>
      <c r="AT167" s="479"/>
      <c r="AU167" s="488"/>
      <c r="AV167" s="300"/>
      <c r="AW167" s="300"/>
      <c r="AX167" s="300"/>
      <c r="AY167" s="300"/>
    </row>
    <row r="168" spans="1:51" ht="15" customHeight="1">
      <c r="A168" s="313" t="s">
        <v>192</v>
      </c>
      <c r="B168" s="333" t="s">
        <v>192</v>
      </c>
      <c r="C168" s="333" t="s">
        <v>192</v>
      </c>
      <c r="D168" s="333" t="s">
        <v>192</v>
      </c>
      <c r="E168" s="345" t="s">
        <v>192</v>
      </c>
      <c r="F168" s="347">
        <v>92.062622950819673</v>
      </c>
      <c r="G168" s="350">
        <v>24</v>
      </c>
      <c r="H168" s="350">
        <v>24</v>
      </c>
      <c r="I168" s="360">
        <v>24</v>
      </c>
      <c r="J168" s="367">
        <f t="shared" si="9"/>
        <v>157.94681647940075</v>
      </c>
      <c r="K168" s="376">
        <v>24</v>
      </c>
      <c r="L168" s="376">
        <v>24</v>
      </c>
      <c r="M168" s="381">
        <v>24</v>
      </c>
      <c r="N168" s="386">
        <f t="shared" si="10"/>
        <v>1.7156454097965117</v>
      </c>
      <c r="O168" s="386"/>
      <c r="P168" s="386"/>
      <c r="Q168" s="386"/>
      <c r="R168" s="312"/>
      <c r="S168" s="312"/>
      <c r="T168" s="312"/>
      <c r="U168" s="404">
        <v>421718</v>
      </c>
      <c r="V168" s="406">
        <v>187</v>
      </c>
      <c r="W168" s="408">
        <v>187</v>
      </c>
      <c r="X168" s="410">
        <v>2670</v>
      </c>
      <c r="Y168" s="412">
        <v>3050</v>
      </c>
      <c r="Z168" s="413">
        <v>3050</v>
      </c>
      <c r="AA168" s="312" t="s">
        <v>110</v>
      </c>
      <c r="AB168" s="312"/>
      <c r="AC168" s="415">
        <v>280791</v>
      </c>
      <c r="AD168" s="420">
        <v>187</v>
      </c>
      <c r="AE168" s="427">
        <v>187</v>
      </c>
      <c r="AF168" s="434"/>
      <c r="AG168" s="435"/>
      <c r="AH168" s="437"/>
      <c r="AI168" s="434">
        <v>3050</v>
      </c>
      <c r="AJ168" s="435">
        <v>3050</v>
      </c>
      <c r="AK168" s="437">
        <v>3050</v>
      </c>
      <c r="AL168" s="312"/>
      <c r="AM168" s="312"/>
      <c r="AN168" s="300"/>
      <c r="AO168" s="300"/>
      <c r="AP168" s="300"/>
      <c r="AQ168" s="467" t="s">
        <v>192</v>
      </c>
      <c r="AR168" s="479"/>
      <c r="AS168" s="479"/>
      <c r="AT168" s="479"/>
      <c r="AU168" s="488"/>
      <c r="AV168" s="300"/>
      <c r="AW168" s="300"/>
      <c r="AX168" s="300"/>
      <c r="AY168" s="300"/>
    </row>
    <row r="169" spans="1:51" ht="15" customHeight="1">
      <c r="A169" s="313" t="s">
        <v>267</v>
      </c>
      <c r="B169" s="333" t="s">
        <v>267</v>
      </c>
      <c r="C169" s="333" t="s">
        <v>267</v>
      </c>
      <c r="D169" s="333" t="s">
        <v>267</v>
      </c>
      <c r="E169" s="345" t="s">
        <v>267</v>
      </c>
      <c r="F169" s="347">
        <v>81.347058823529409</v>
      </c>
      <c r="G169" s="350">
        <v>24</v>
      </c>
      <c r="H169" s="350">
        <v>24</v>
      </c>
      <c r="I169" s="360">
        <v>24</v>
      </c>
      <c r="J169" s="367">
        <f t="shared" si="9"/>
        <v>109.27327731092437</v>
      </c>
      <c r="K169" s="376">
        <v>24</v>
      </c>
      <c r="L169" s="376">
        <v>24</v>
      </c>
      <c r="M169" s="381">
        <v>24</v>
      </c>
      <c r="N169" s="386">
        <f t="shared" si="10"/>
        <v>1.3432972118632687</v>
      </c>
      <c r="O169" s="386"/>
      <c r="P169" s="386"/>
      <c r="Q169" s="386"/>
      <c r="R169" s="312"/>
      <c r="S169" s="312"/>
      <c r="T169" s="312"/>
      <c r="U169" s="404">
        <v>325088</v>
      </c>
      <c r="V169" s="406">
        <v>129</v>
      </c>
      <c r="W169" s="408">
        <v>129</v>
      </c>
      <c r="X169" s="410">
        <v>2975</v>
      </c>
      <c r="Y169" s="412">
        <v>3400</v>
      </c>
      <c r="Z169" s="413">
        <v>3400</v>
      </c>
      <c r="AA169" s="312" t="s">
        <v>110</v>
      </c>
      <c r="AB169" s="312"/>
      <c r="AC169" s="415">
        <v>276580</v>
      </c>
      <c r="AD169" s="420">
        <v>129</v>
      </c>
      <c r="AE169" s="427">
        <v>129</v>
      </c>
      <c r="AF169" s="434"/>
      <c r="AG169" s="435"/>
      <c r="AH169" s="437"/>
      <c r="AI169" s="434">
        <v>3400</v>
      </c>
      <c r="AJ169" s="435">
        <v>3400</v>
      </c>
      <c r="AK169" s="437">
        <v>3400</v>
      </c>
      <c r="AL169" s="312"/>
      <c r="AM169" s="312"/>
      <c r="AN169" s="300"/>
      <c r="AO169" s="300"/>
      <c r="AP169" s="300"/>
      <c r="AQ169" s="467" t="s">
        <v>267</v>
      </c>
      <c r="AR169" s="479"/>
      <c r="AS169" s="479"/>
      <c r="AT169" s="479"/>
      <c r="AU169" s="488"/>
      <c r="AV169" s="300"/>
      <c r="AW169" s="300"/>
      <c r="AX169" s="300"/>
      <c r="AY169" s="300"/>
    </row>
    <row r="170" spans="1:51" ht="15" customHeight="1">
      <c r="A170" s="313" t="s">
        <v>153</v>
      </c>
      <c r="B170" s="333" t="s">
        <v>153</v>
      </c>
      <c r="C170" s="333" t="s">
        <v>153</v>
      </c>
      <c r="D170" s="333" t="s">
        <v>153</v>
      </c>
      <c r="E170" s="345" t="s">
        <v>153</v>
      </c>
      <c r="F170" s="347">
        <v>112.84758620689655</v>
      </c>
      <c r="G170" s="350">
        <v>24</v>
      </c>
      <c r="H170" s="350">
        <v>24</v>
      </c>
      <c r="I170" s="360">
        <v>24</v>
      </c>
      <c r="J170" s="367">
        <f t="shared" si="9"/>
        <v>123.48535714285714</v>
      </c>
      <c r="K170" s="376">
        <v>24</v>
      </c>
      <c r="L170" s="376">
        <v>24</v>
      </c>
      <c r="M170" s="381">
        <v>24</v>
      </c>
      <c r="N170" s="386">
        <f t="shared" si="10"/>
        <v>1.0942667122401459</v>
      </c>
      <c r="O170" s="386"/>
      <c r="P170" s="386"/>
      <c r="Q170" s="386"/>
      <c r="R170" s="312"/>
      <c r="S170" s="312"/>
      <c r="T170" s="312"/>
      <c r="U170" s="404">
        <v>345759</v>
      </c>
      <c r="V170" s="406">
        <v>208</v>
      </c>
      <c r="W170" s="408">
        <v>208</v>
      </c>
      <c r="X170" s="410">
        <v>2800</v>
      </c>
      <c r="Y170" s="412">
        <v>2900</v>
      </c>
      <c r="Z170" s="413">
        <v>2900</v>
      </c>
      <c r="AA170" s="312" t="s">
        <v>110</v>
      </c>
      <c r="AB170" s="312"/>
      <c r="AC170" s="415">
        <v>327258</v>
      </c>
      <c r="AD170" s="420">
        <v>208</v>
      </c>
      <c r="AE170" s="427">
        <v>208</v>
      </c>
      <c r="AF170" s="434"/>
      <c r="AG170" s="435"/>
      <c r="AH170" s="437"/>
      <c r="AI170" s="434">
        <v>2900</v>
      </c>
      <c r="AJ170" s="435">
        <v>2900</v>
      </c>
      <c r="AK170" s="437">
        <v>2900</v>
      </c>
      <c r="AL170" s="312"/>
      <c r="AM170" s="312"/>
      <c r="AN170" s="300"/>
      <c r="AO170" s="300"/>
      <c r="AP170" s="300"/>
      <c r="AQ170" s="467" t="s">
        <v>153</v>
      </c>
      <c r="AR170" s="479"/>
      <c r="AS170" s="479"/>
      <c r="AT170" s="479"/>
      <c r="AU170" s="488"/>
      <c r="AV170" s="300"/>
      <c r="AW170" s="300"/>
      <c r="AX170" s="300"/>
      <c r="AY170" s="300"/>
    </row>
    <row r="171" spans="1:51" ht="15" customHeight="1">
      <c r="A171" s="313" t="s">
        <v>248</v>
      </c>
      <c r="B171" s="333" t="s">
        <v>248</v>
      </c>
      <c r="C171" s="333" t="s">
        <v>248</v>
      </c>
      <c r="D171" s="333" t="s">
        <v>248</v>
      </c>
      <c r="E171" s="345" t="s">
        <v>248</v>
      </c>
      <c r="F171" s="347">
        <v>259.1978947368421</v>
      </c>
      <c r="G171" s="350">
        <v>24</v>
      </c>
      <c r="H171" s="350">
        <v>24</v>
      </c>
      <c r="I171" s="360">
        <v>24</v>
      </c>
      <c r="J171" s="367">
        <f t="shared" si="9"/>
        <v>282.91762962962963</v>
      </c>
      <c r="K171" s="376">
        <v>24</v>
      </c>
      <c r="L171" s="376">
        <v>24</v>
      </c>
      <c r="M171" s="381">
        <v>24</v>
      </c>
      <c r="N171" s="386">
        <f t="shared" si="10"/>
        <v>1.0915120661642319</v>
      </c>
      <c r="O171" s="386"/>
      <c r="P171" s="386"/>
      <c r="Q171" s="386"/>
      <c r="R171" s="312"/>
      <c r="S171" s="312"/>
      <c r="T171" s="312"/>
      <c r="U171" s="404">
        <v>1909694</v>
      </c>
      <c r="V171" s="406">
        <v>725</v>
      </c>
      <c r="W171" s="408">
        <v>725</v>
      </c>
      <c r="X171" s="410">
        <v>6750</v>
      </c>
      <c r="Y171" s="412">
        <v>5700</v>
      </c>
      <c r="Z171" s="413">
        <v>5700</v>
      </c>
      <c r="AA171" s="312" t="s">
        <v>110</v>
      </c>
      <c r="AB171" s="312"/>
      <c r="AC171" s="415">
        <v>1477428</v>
      </c>
      <c r="AD171" s="420">
        <v>725</v>
      </c>
      <c r="AE171" s="427">
        <v>725</v>
      </c>
      <c r="AF171" s="434"/>
      <c r="AG171" s="435"/>
      <c r="AH171" s="437"/>
      <c r="AI171" s="434">
        <v>5700</v>
      </c>
      <c r="AJ171" s="435">
        <v>5700</v>
      </c>
      <c r="AK171" s="437">
        <v>5700</v>
      </c>
      <c r="AL171" s="312"/>
      <c r="AM171" s="312"/>
      <c r="AN171" s="300"/>
      <c r="AO171" s="300"/>
      <c r="AP171" s="300"/>
      <c r="AQ171" s="467" t="s">
        <v>248</v>
      </c>
      <c r="AR171" s="479"/>
      <c r="AS171" s="479"/>
      <c r="AT171" s="479"/>
      <c r="AU171" s="488"/>
      <c r="AV171" s="300"/>
      <c r="AW171" s="300"/>
      <c r="AX171" s="300"/>
      <c r="AY171" s="300"/>
    </row>
    <row r="172" spans="1:51" ht="15" customHeight="1">
      <c r="A172" s="313" t="s">
        <v>268</v>
      </c>
      <c r="B172" s="333" t="s">
        <v>268</v>
      </c>
      <c r="C172" s="333" t="s">
        <v>268</v>
      </c>
      <c r="D172" s="333" t="s">
        <v>268</v>
      </c>
      <c r="E172" s="345" t="s">
        <v>268</v>
      </c>
      <c r="F172" s="347">
        <v>82.179159663865548</v>
      </c>
      <c r="G172" s="350">
        <v>24</v>
      </c>
      <c r="H172" s="350">
        <v>24</v>
      </c>
      <c r="I172" s="360">
        <v>24</v>
      </c>
      <c r="J172" s="367">
        <f t="shared" si="9"/>
        <v>57.845555555555556</v>
      </c>
      <c r="K172" s="376">
        <v>24</v>
      </c>
      <c r="L172" s="376">
        <v>24</v>
      </c>
      <c r="M172" s="381">
        <v>24</v>
      </c>
      <c r="N172" s="386">
        <f t="shared" si="10"/>
        <v>0.70389568099940603</v>
      </c>
      <c r="O172" s="386"/>
      <c r="P172" s="386"/>
      <c r="Q172" s="386"/>
      <c r="R172" s="312"/>
      <c r="S172" s="312"/>
      <c r="T172" s="312"/>
      <c r="U172" s="404">
        <v>364427</v>
      </c>
      <c r="V172" s="406">
        <v>433</v>
      </c>
      <c r="W172" s="408">
        <v>433</v>
      </c>
      <c r="X172" s="410">
        <v>6300</v>
      </c>
      <c r="Y172" s="412">
        <v>5950</v>
      </c>
      <c r="Z172" s="413">
        <v>5950</v>
      </c>
      <c r="AA172" s="312" t="s">
        <v>110</v>
      </c>
      <c r="AB172" s="312"/>
      <c r="AC172" s="415">
        <v>488966</v>
      </c>
      <c r="AD172" s="420">
        <v>433</v>
      </c>
      <c r="AE172" s="427">
        <v>433</v>
      </c>
      <c r="AF172" s="434"/>
      <c r="AG172" s="435"/>
      <c r="AH172" s="437"/>
      <c r="AI172" s="434">
        <v>5950</v>
      </c>
      <c r="AJ172" s="435">
        <v>5950</v>
      </c>
      <c r="AK172" s="437">
        <v>5950</v>
      </c>
      <c r="AL172" s="312"/>
      <c r="AM172" s="312"/>
      <c r="AN172" s="300"/>
      <c r="AO172" s="300"/>
      <c r="AP172" s="300"/>
      <c r="AQ172" s="467" t="s">
        <v>268</v>
      </c>
      <c r="AR172" s="479"/>
      <c r="AS172" s="479"/>
      <c r="AT172" s="479"/>
      <c r="AU172" s="488"/>
      <c r="AV172" s="300"/>
      <c r="AW172" s="300"/>
      <c r="AX172" s="300"/>
      <c r="AY172" s="300"/>
    </row>
    <row r="173" spans="1:51" ht="15" customHeight="1">
      <c r="A173" s="313" t="s">
        <v>269</v>
      </c>
      <c r="B173" s="333" t="s">
        <v>270</v>
      </c>
      <c r="C173" s="333" t="s">
        <v>270</v>
      </c>
      <c r="D173" s="333" t="s">
        <v>270</v>
      </c>
      <c r="E173" s="345" t="s">
        <v>270</v>
      </c>
      <c r="F173" s="347">
        <v>260.55233918128653</v>
      </c>
      <c r="G173" s="350">
        <v>81</v>
      </c>
      <c r="H173" s="350">
        <v>81</v>
      </c>
      <c r="I173" s="360">
        <v>81</v>
      </c>
      <c r="J173" s="367">
        <f t="shared" si="9"/>
        <v>183.49409836065573</v>
      </c>
      <c r="K173" s="376">
        <v>81</v>
      </c>
      <c r="L173" s="376">
        <v>81</v>
      </c>
      <c r="M173" s="381">
        <v>81</v>
      </c>
      <c r="N173" s="386">
        <f t="shared" si="10"/>
        <v>0.70425043558324996</v>
      </c>
      <c r="O173" s="386"/>
      <c r="P173" s="386"/>
      <c r="Q173" s="386"/>
      <c r="R173" s="312"/>
      <c r="S173" s="312"/>
      <c r="T173" s="312"/>
      <c r="U173" s="404">
        <v>559657</v>
      </c>
      <c r="V173" s="406">
        <v>353</v>
      </c>
      <c r="W173" s="408">
        <v>353</v>
      </c>
      <c r="X173" s="410">
        <v>3050</v>
      </c>
      <c r="Y173" s="412">
        <v>3150</v>
      </c>
      <c r="Z173" s="413">
        <v>3150</v>
      </c>
      <c r="AA173" s="312" t="s">
        <v>110</v>
      </c>
      <c r="AB173" s="312"/>
      <c r="AC173" s="415">
        <v>891089</v>
      </c>
      <c r="AD173" s="420">
        <v>353</v>
      </c>
      <c r="AE173" s="427">
        <v>353</v>
      </c>
      <c r="AF173" s="434"/>
      <c r="AG173" s="435"/>
      <c r="AH173" s="437"/>
      <c r="AI173" s="434">
        <v>3420</v>
      </c>
      <c r="AJ173" s="435">
        <v>3150</v>
      </c>
      <c r="AK173" s="437">
        <v>3150</v>
      </c>
      <c r="AL173" s="312"/>
      <c r="AM173" s="312"/>
      <c r="AN173" s="300"/>
      <c r="AO173" s="300"/>
      <c r="AP173" s="300"/>
      <c r="AQ173" s="467" t="s">
        <v>269</v>
      </c>
      <c r="AR173" s="479"/>
      <c r="AS173" s="479"/>
      <c r="AT173" s="479"/>
      <c r="AU173" s="488"/>
      <c r="AV173" s="300"/>
      <c r="AW173" s="300"/>
      <c r="AX173" s="300"/>
      <c r="AY173" s="300"/>
    </row>
    <row r="174" spans="1:51" ht="15" customHeight="1">
      <c r="A174" s="313" t="s">
        <v>271</v>
      </c>
      <c r="B174" s="333" t="s">
        <v>270</v>
      </c>
      <c r="C174" s="333" t="s">
        <v>270</v>
      </c>
      <c r="D174" s="333" t="s">
        <v>270</v>
      </c>
      <c r="E174" s="345" t="s">
        <v>270</v>
      </c>
      <c r="F174" s="347">
        <v>155.40885714285713</v>
      </c>
      <c r="G174" s="350">
        <v>81</v>
      </c>
      <c r="H174" s="350">
        <v>81</v>
      </c>
      <c r="I174" s="360">
        <v>81</v>
      </c>
      <c r="J174" s="367">
        <f t="shared" si="9"/>
        <v>131.98124999999999</v>
      </c>
      <c r="K174" s="376">
        <v>81</v>
      </c>
      <c r="L174" s="376">
        <v>81</v>
      </c>
      <c r="M174" s="381">
        <v>81</v>
      </c>
      <c r="N174" s="386">
        <f t="shared" si="10"/>
        <v>0.84925178928945033</v>
      </c>
      <c r="O174" s="386"/>
      <c r="P174" s="386"/>
      <c r="Q174" s="386"/>
      <c r="R174" s="312"/>
      <c r="S174" s="312"/>
      <c r="T174" s="312"/>
      <c r="U174" s="404">
        <v>464574</v>
      </c>
      <c r="V174" s="406">
        <v>353</v>
      </c>
      <c r="W174" s="408">
        <v>353</v>
      </c>
      <c r="X174" s="410">
        <v>3520</v>
      </c>
      <c r="Y174" s="412">
        <v>3150</v>
      </c>
      <c r="Z174" s="413">
        <v>3150</v>
      </c>
      <c r="AA174" s="312" t="s">
        <v>110</v>
      </c>
      <c r="AB174" s="312"/>
      <c r="AC174" s="415">
        <v>543931</v>
      </c>
      <c r="AD174" s="420">
        <v>353</v>
      </c>
      <c r="AE174" s="427">
        <v>353</v>
      </c>
      <c r="AF174" s="434"/>
      <c r="AG174" s="435"/>
      <c r="AH174" s="437"/>
      <c r="AI174" s="434">
        <v>3500</v>
      </c>
      <c r="AJ174" s="435">
        <v>3150</v>
      </c>
      <c r="AK174" s="437">
        <v>3150</v>
      </c>
      <c r="AL174" s="312"/>
      <c r="AM174" s="312"/>
      <c r="AN174" s="300"/>
      <c r="AO174" s="300"/>
      <c r="AP174" s="300"/>
      <c r="AQ174" s="467" t="s">
        <v>271</v>
      </c>
      <c r="AR174" s="479"/>
      <c r="AS174" s="479"/>
      <c r="AT174" s="479"/>
      <c r="AU174" s="488"/>
      <c r="AV174" s="300"/>
      <c r="AW174" s="300"/>
      <c r="AX174" s="300"/>
      <c r="AY174" s="300"/>
    </row>
    <row r="175" spans="1:51" ht="15" customHeight="1">
      <c r="A175" s="313" t="s">
        <v>171</v>
      </c>
      <c r="B175" s="333" t="s">
        <v>270</v>
      </c>
      <c r="C175" s="333" t="s">
        <v>270</v>
      </c>
      <c r="D175" s="333" t="s">
        <v>270</v>
      </c>
      <c r="E175" s="345" t="s">
        <v>270</v>
      </c>
      <c r="F175" s="347"/>
      <c r="G175" s="350"/>
      <c r="H175" s="350"/>
      <c r="I175" s="360"/>
      <c r="J175" s="367">
        <f t="shared" si="9"/>
        <v>84.283124999999998</v>
      </c>
      <c r="K175" s="376">
        <v>64</v>
      </c>
      <c r="L175" s="376">
        <v>64</v>
      </c>
      <c r="M175" s="381">
        <v>64</v>
      </c>
      <c r="N175" s="386" t="str">
        <f t="shared" si="10"/>
        <v xml:space="preserve"> </v>
      </c>
      <c r="O175" s="386"/>
      <c r="P175" s="386"/>
      <c r="Q175" s="386"/>
      <c r="R175" s="312"/>
      <c r="S175" s="312"/>
      <c r="T175" s="312"/>
      <c r="U175" s="404">
        <v>269706</v>
      </c>
      <c r="V175" s="406">
        <v>145</v>
      </c>
      <c r="W175" s="408">
        <v>145</v>
      </c>
      <c r="X175" s="410">
        <v>3200</v>
      </c>
      <c r="Y175" s="412">
        <v>3000</v>
      </c>
      <c r="Z175" s="413">
        <v>3000</v>
      </c>
      <c r="AA175" s="312" t="s">
        <v>110</v>
      </c>
      <c r="AB175" s="312"/>
      <c r="AC175" s="415">
        <v>217721</v>
      </c>
      <c r="AD175" s="420">
        <v>145</v>
      </c>
      <c r="AE175" s="427">
        <v>145</v>
      </c>
      <c r="AF175" s="434"/>
      <c r="AG175" s="435"/>
      <c r="AH175" s="437"/>
      <c r="AI175" s="434">
        <v>3450</v>
      </c>
      <c r="AJ175" s="435">
        <v>3000</v>
      </c>
      <c r="AK175" s="437">
        <v>3000</v>
      </c>
      <c r="AL175" s="312"/>
      <c r="AM175" s="312"/>
      <c r="AN175" s="300"/>
      <c r="AO175" s="300"/>
      <c r="AP175" s="300"/>
      <c r="AQ175" s="467" t="s">
        <v>171</v>
      </c>
      <c r="AR175" s="479"/>
      <c r="AS175" s="479"/>
      <c r="AT175" s="479"/>
      <c r="AU175" s="488"/>
      <c r="AV175" s="300"/>
      <c r="AW175" s="300"/>
      <c r="AX175" s="300"/>
      <c r="AY175" s="300"/>
    </row>
    <row r="176" spans="1:51" ht="15" customHeight="1">
      <c r="A176" s="313" t="s">
        <v>175</v>
      </c>
      <c r="B176" s="333" t="s">
        <v>270</v>
      </c>
      <c r="C176" s="333" t="s">
        <v>270</v>
      </c>
      <c r="D176" s="333" t="s">
        <v>270</v>
      </c>
      <c r="E176" s="345" t="s">
        <v>270</v>
      </c>
      <c r="F176" s="347"/>
      <c r="G176" s="350"/>
      <c r="H176" s="350"/>
      <c r="I176" s="360"/>
      <c r="J176" s="367">
        <f t="shared" si="9"/>
        <v>77.397159090909085</v>
      </c>
      <c r="K176" s="376">
        <v>64</v>
      </c>
      <c r="L176" s="376">
        <v>64</v>
      </c>
      <c r="M176" s="381">
        <v>64</v>
      </c>
      <c r="N176" s="386" t="str">
        <f t="shared" si="10"/>
        <v xml:space="preserve"> </v>
      </c>
      <c r="O176" s="386"/>
      <c r="P176" s="386"/>
      <c r="Q176" s="386"/>
      <c r="R176" s="312"/>
      <c r="S176" s="312"/>
      <c r="T176" s="312"/>
      <c r="U176" s="404">
        <v>272438</v>
      </c>
      <c r="V176" s="406">
        <v>187</v>
      </c>
      <c r="W176" s="408">
        <v>187</v>
      </c>
      <c r="X176" s="410">
        <v>3520</v>
      </c>
      <c r="Y176" s="412">
        <v>2650</v>
      </c>
      <c r="Z176" s="413">
        <v>2650</v>
      </c>
      <c r="AA176" s="312" t="s">
        <v>110</v>
      </c>
      <c r="AB176" s="312"/>
      <c r="AC176" s="415">
        <v>293161</v>
      </c>
      <c r="AD176" s="420">
        <v>187</v>
      </c>
      <c r="AE176" s="427">
        <v>187</v>
      </c>
      <c r="AF176" s="434"/>
      <c r="AG176" s="435"/>
      <c r="AH176" s="437"/>
      <c r="AI176" s="434">
        <v>3050</v>
      </c>
      <c r="AJ176" s="435">
        <v>2650</v>
      </c>
      <c r="AK176" s="437">
        <v>2650</v>
      </c>
      <c r="AL176" s="312"/>
      <c r="AM176" s="312"/>
      <c r="AN176" s="300"/>
      <c r="AO176" s="300"/>
      <c r="AP176" s="300"/>
      <c r="AQ176" s="467" t="s">
        <v>175</v>
      </c>
      <c r="AR176" s="479"/>
      <c r="AS176" s="479"/>
      <c r="AT176" s="479"/>
      <c r="AU176" s="488"/>
      <c r="AV176" s="300"/>
      <c r="AW176" s="300"/>
      <c r="AX176" s="300"/>
      <c r="AY176" s="300"/>
    </row>
    <row r="177" spans="1:51" ht="15" customHeight="1">
      <c r="A177" s="313" t="s">
        <v>272</v>
      </c>
      <c r="B177" s="333" t="s">
        <v>272</v>
      </c>
      <c r="C177" s="333" t="s">
        <v>272</v>
      </c>
      <c r="D177" s="333" t="s">
        <v>272</v>
      </c>
      <c r="E177" s="345" t="s">
        <v>272</v>
      </c>
      <c r="F177" s="347">
        <v>153.9145</v>
      </c>
      <c r="G177" s="350">
        <v>64</v>
      </c>
      <c r="H177" s="350">
        <v>64</v>
      </c>
      <c r="I177" s="360">
        <v>64</v>
      </c>
      <c r="J177" s="367">
        <f t="shared" si="9"/>
        <v>124.89020833333333</v>
      </c>
      <c r="K177" s="376">
        <v>64</v>
      </c>
      <c r="L177" s="376">
        <v>64</v>
      </c>
      <c r="M177" s="381">
        <v>64</v>
      </c>
      <c r="N177" s="386">
        <f t="shared" si="10"/>
        <v>0.81142587822026735</v>
      </c>
      <c r="O177" s="386"/>
      <c r="P177" s="386"/>
      <c r="Q177" s="386"/>
      <c r="R177" s="312"/>
      <c r="S177" s="312"/>
      <c r="T177" s="312"/>
      <c r="U177" s="404">
        <v>1798419</v>
      </c>
      <c r="V177" s="406">
        <v>369</v>
      </c>
      <c r="W177" s="408">
        <v>369</v>
      </c>
      <c r="X177" s="410">
        <v>14400</v>
      </c>
      <c r="Y177" s="412">
        <v>12000</v>
      </c>
      <c r="Z177" s="413">
        <v>12000</v>
      </c>
      <c r="AA177" s="312" t="s">
        <v>110</v>
      </c>
      <c r="AB177" s="312"/>
      <c r="AC177" s="415">
        <v>1846974</v>
      </c>
      <c r="AD177" s="420">
        <v>369</v>
      </c>
      <c r="AE177" s="427">
        <v>369</v>
      </c>
      <c r="AF177" s="434"/>
      <c r="AG177" s="435"/>
      <c r="AH177" s="437"/>
      <c r="AI177" s="434">
        <v>12000</v>
      </c>
      <c r="AJ177" s="435">
        <v>12000</v>
      </c>
      <c r="AK177" s="437">
        <v>12000</v>
      </c>
      <c r="AL177" s="312"/>
      <c r="AM177" s="312"/>
      <c r="AN177" s="300"/>
      <c r="AO177" s="300"/>
      <c r="AP177" s="300"/>
      <c r="AQ177" s="467" t="s">
        <v>272</v>
      </c>
      <c r="AR177" s="479"/>
      <c r="AS177" s="479"/>
      <c r="AT177" s="479"/>
      <c r="AU177" s="488"/>
      <c r="AV177" s="300"/>
      <c r="AW177" s="300"/>
      <c r="AX177" s="300"/>
      <c r="AY177" s="300"/>
    </row>
    <row r="178" spans="1:51" ht="15" customHeight="1">
      <c r="A178" s="313" t="s">
        <v>216</v>
      </c>
      <c r="B178" s="333" t="s">
        <v>216</v>
      </c>
      <c r="C178" s="333" t="s">
        <v>216</v>
      </c>
      <c r="D178" s="333" t="s">
        <v>216</v>
      </c>
      <c r="E178" s="345" t="s">
        <v>216</v>
      </c>
      <c r="F178" s="347">
        <v>72.790476190476184</v>
      </c>
      <c r="G178" s="350">
        <v>64</v>
      </c>
      <c r="H178" s="350">
        <v>64</v>
      </c>
      <c r="I178" s="360">
        <v>64</v>
      </c>
      <c r="J178" s="367">
        <f t="shared" si="9"/>
        <v>107.28095238095239</v>
      </c>
      <c r="K178" s="376">
        <v>64</v>
      </c>
      <c r="L178" s="376">
        <v>64</v>
      </c>
      <c r="M178" s="381">
        <v>64</v>
      </c>
      <c r="N178" s="386">
        <f t="shared" si="10"/>
        <v>1.4738322648174802</v>
      </c>
      <c r="O178" s="386"/>
      <c r="P178" s="386"/>
      <c r="Q178" s="386"/>
      <c r="R178" s="312"/>
      <c r="S178" s="312"/>
      <c r="T178" s="312"/>
      <c r="U178" s="404">
        <v>45058</v>
      </c>
      <c r="V178" s="406">
        <v>131</v>
      </c>
      <c r="W178" s="408">
        <v>131</v>
      </c>
      <c r="X178" s="410">
        <v>420</v>
      </c>
      <c r="Y178" s="412">
        <v>420</v>
      </c>
      <c r="Z178" s="413">
        <v>420</v>
      </c>
      <c r="AA178" s="312" t="s">
        <v>110</v>
      </c>
      <c r="AB178" s="312"/>
      <c r="AC178" s="415">
        <v>30572</v>
      </c>
      <c r="AD178" s="420">
        <v>131</v>
      </c>
      <c r="AE178" s="427">
        <v>131</v>
      </c>
      <c r="AF178" s="434"/>
      <c r="AG178" s="435"/>
      <c r="AH178" s="437"/>
      <c r="AI178" s="434">
        <v>420</v>
      </c>
      <c r="AJ178" s="435">
        <v>420</v>
      </c>
      <c r="AK178" s="437">
        <v>420</v>
      </c>
      <c r="AL178" s="312"/>
      <c r="AM178" s="312"/>
      <c r="AN178" s="300"/>
      <c r="AO178" s="300"/>
      <c r="AP178" s="300"/>
      <c r="AQ178" s="467" t="s">
        <v>216</v>
      </c>
      <c r="AR178" s="479"/>
      <c r="AS178" s="479"/>
      <c r="AT178" s="479"/>
      <c r="AU178" s="488"/>
      <c r="AV178" s="300"/>
      <c r="AW178" s="300"/>
      <c r="AX178" s="300"/>
      <c r="AY178" s="300"/>
    </row>
    <row r="179" spans="1:51" ht="15" customHeight="1">
      <c r="A179" s="313" t="s">
        <v>274</v>
      </c>
      <c r="B179" s="333" t="s">
        <v>275</v>
      </c>
      <c r="C179" s="333" t="s">
        <v>275</v>
      </c>
      <c r="D179" s="333" t="s">
        <v>275</v>
      </c>
      <c r="E179" s="345" t="s">
        <v>275</v>
      </c>
      <c r="F179" s="347">
        <v>78.543750000000003</v>
      </c>
      <c r="G179" s="350">
        <v>64</v>
      </c>
      <c r="H179" s="350">
        <v>64</v>
      </c>
      <c r="I179" s="360">
        <v>64</v>
      </c>
      <c r="J179" s="367">
        <f t="shared" si="9"/>
        <v>78.125</v>
      </c>
      <c r="K179" s="376">
        <v>64</v>
      </c>
      <c r="L179" s="376">
        <v>64</v>
      </c>
      <c r="M179" s="381">
        <v>64</v>
      </c>
      <c r="N179" s="386">
        <f t="shared" si="10"/>
        <v>0.99466857643033335</v>
      </c>
      <c r="O179" s="386"/>
      <c r="P179" s="386"/>
      <c r="Q179" s="386"/>
      <c r="R179" s="312"/>
      <c r="S179" s="312"/>
      <c r="T179" s="312"/>
      <c r="U179" s="404">
        <v>37500</v>
      </c>
      <c r="V179" s="406">
        <v>123</v>
      </c>
      <c r="W179" s="408">
        <v>123</v>
      </c>
      <c r="X179" s="410">
        <v>480</v>
      </c>
      <c r="Y179" s="412">
        <v>480</v>
      </c>
      <c r="Z179" s="413">
        <v>480</v>
      </c>
      <c r="AA179" s="312" t="s">
        <v>110</v>
      </c>
      <c r="AB179" s="312"/>
      <c r="AC179" s="415">
        <v>37701</v>
      </c>
      <c r="AD179" s="420">
        <v>123</v>
      </c>
      <c r="AE179" s="427">
        <v>123</v>
      </c>
      <c r="AF179" s="434"/>
      <c r="AG179" s="435"/>
      <c r="AH179" s="437"/>
      <c r="AI179" s="434">
        <v>480</v>
      </c>
      <c r="AJ179" s="435">
        <v>480</v>
      </c>
      <c r="AK179" s="437">
        <v>480</v>
      </c>
      <c r="AL179" s="312"/>
      <c r="AM179" s="312"/>
      <c r="AN179" s="300"/>
      <c r="AO179" s="300"/>
      <c r="AP179" s="300"/>
      <c r="AQ179" s="467" t="s">
        <v>274</v>
      </c>
      <c r="AR179" s="479"/>
      <c r="AS179" s="479"/>
      <c r="AT179" s="479"/>
      <c r="AU179" s="488"/>
      <c r="AV179" s="300"/>
      <c r="AW179" s="300"/>
      <c r="AX179" s="300"/>
      <c r="AY179" s="300"/>
    </row>
    <row r="180" spans="1:51" ht="15" customHeight="1">
      <c r="A180" s="313" t="s">
        <v>276</v>
      </c>
      <c r="B180" s="333" t="s">
        <v>276</v>
      </c>
      <c r="C180" s="333" t="s">
        <v>276</v>
      </c>
      <c r="D180" s="333" t="s">
        <v>276</v>
      </c>
      <c r="E180" s="345" t="s">
        <v>276</v>
      </c>
      <c r="F180" s="347">
        <v>93.313888888888883</v>
      </c>
      <c r="G180" s="350">
        <v>64</v>
      </c>
      <c r="H180" s="350">
        <v>64</v>
      </c>
      <c r="I180" s="360">
        <v>64</v>
      </c>
      <c r="J180" s="367">
        <f t="shared" si="9"/>
        <v>109.96250000000001</v>
      </c>
      <c r="K180" s="376">
        <v>64</v>
      </c>
      <c r="L180" s="376">
        <v>64</v>
      </c>
      <c r="M180" s="381">
        <v>64</v>
      </c>
      <c r="N180" s="386">
        <f t="shared" si="10"/>
        <v>1.1784151460125623</v>
      </c>
      <c r="O180" s="386"/>
      <c r="P180" s="386"/>
      <c r="Q180" s="386"/>
      <c r="R180" s="312"/>
      <c r="S180" s="312"/>
      <c r="T180" s="312"/>
      <c r="U180" s="404">
        <v>43985</v>
      </c>
      <c r="V180" s="406"/>
      <c r="W180" s="408"/>
      <c r="X180" s="410">
        <v>400</v>
      </c>
      <c r="Y180" s="412"/>
      <c r="Z180" s="413"/>
      <c r="AA180" s="312" t="s">
        <v>110</v>
      </c>
      <c r="AB180" s="312"/>
      <c r="AC180" s="417">
        <v>33593</v>
      </c>
      <c r="AD180" s="421">
        <v>142</v>
      </c>
      <c r="AE180" s="428">
        <v>142</v>
      </c>
      <c r="AF180" s="434"/>
      <c r="AG180" s="435"/>
      <c r="AH180" s="437"/>
      <c r="AI180" s="434">
        <v>360</v>
      </c>
      <c r="AJ180" s="435">
        <v>360</v>
      </c>
      <c r="AK180" s="437">
        <v>360</v>
      </c>
      <c r="AL180" s="312"/>
      <c r="AM180" s="312"/>
      <c r="AN180" s="300"/>
      <c r="AO180" s="300"/>
      <c r="AP180" s="300"/>
      <c r="AQ180" s="467" t="s">
        <v>276</v>
      </c>
      <c r="AR180" s="479"/>
      <c r="AS180" s="479"/>
      <c r="AT180" s="479"/>
      <c r="AU180" s="488"/>
      <c r="AV180" s="300"/>
      <c r="AW180" s="300"/>
      <c r="AX180" s="300"/>
      <c r="AY180" s="300"/>
    </row>
    <row r="181" spans="1:51" ht="15" customHeight="1">
      <c r="A181" s="313" t="s">
        <v>277</v>
      </c>
      <c r="B181" s="333" t="s">
        <v>277</v>
      </c>
      <c r="C181" s="333" t="s">
        <v>277</v>
      </c>
      <c r="D181" s="333" t="s">
        <v>277</v>
      </c>
      <c r="E181" s="345" t="s">
        <v>277</v>
      </c>
      <c r="F181" s="347">
        <v>118.2783870967742</v>
      </c>
      <c r="G181" s="350">
        <v>64</v>
      </c>
      <c r="H181" s="350">
        <v>64</v>
      </c>
      <c r="I181" s="360">
        <v>64</v>
      </c>
      <c r="J181" s="367">
        <f t="shared" ref="J181:J189" si="11">U181/X181</f>
        <v>73.024838709677425</v>
      </c>
      <c r="K181" s="376">
        <v>64</v>
      </c>
      <c r="L181" s="376">
        <v>64</v>
      </c>
      <c r="M181" s="381">
        <v>64</v>
      </c>
      <c r="N181" s="386">
        <f t="shared" ref="N181:N189" si="12">IF(OR(J181=0,F181=0)," ",J181/F181)</f>
        <v>0.61739799216173985</v>
      </c>
      <c r="O181" s="386"/>
      <c r="P181" s="386"/>
      <c r="Q181" s="386"/>
      <c r="R181" s="312"/>
      <c r="S181" s="312"/>
      <c r="T181" s="312"/>
      <c r="U181" s="404">
        <v>226377</v>
      </c>
      <c r="V181" s="406">
        <v>241</v>
      </c>
      <c r="W181" s="408">
        <v>241</v>
      </c>
      <c r="X181" s="410">
        <v>3100</v>
      </c>
      <c r="Y181" s="412">
        <v>3100</v>
      </c>
      <c r="Z181" s="413">
        <v>3100</v>
      </c>
      <c r="AA181" s="312" t="s">
        <v>110</v>
      </c>
      <c r="AB181" s="312"/>
      <c r="AC181" s="415">
        <v>366663</v>
      </c>
      <c r="AD181" s="420">
        <v>241</v>
      </c>
      <c r="AE181" s="427">
        <v>241</v>
      </c>
      <c r="AF181" s="434"/>
      <c r="AG181" s="435"/>
      <c r="AH181" s="437"/>
      <c r="AI181" s="434">
        <v>3100</v>
      </c>
      <c r="AJ181" s="435">
        <v>3100</v>
      </c>
      <c r="AK181" s="437">
        <v>3100</v>
      </c>
      <c r="AL181" s="312"/>
      <c r="AM181" s="312"/>
      <c r="AN181" s="300"/>
      <c r="AO181" s="300"/>
      <c r="AP181" s="300"/>
      <c r="AQ181" s="467" t="s">
        <v>277</v>
      </c>
      <c r="AR181" s="479"/>
      <c r="AS181" s="479"/>
      <c r="AT181" s="479"/>
      <c r="AU181" s="488"/>
      <c r="AV181" s="300"/>
      <c r="AW181" s="300"/>
      <c r="AX181" s="300"/>
      <c r="AY181" s="300"/>
    </row>
    <row r="182" spans="1:51" ht="15" customHeight="1">
      <c r="A182" s="313" t="s">
        <v>122</v>
      </c>
      <c r="B182" s="333" t="s">
        <v>122</v>
      </c>
      <c r="C182" s="333" t="s">
        <v>122</v>
      </c>
      <c r="D182" s="333" t="s">
        <v>122</v>
      </c>
      <c r="E182" s="345" t="s">
        <v>122</v>
      </c>
      <c r="F182" s="347">
        <v>189.42375000000001</v>
      </c>
      <c r="G182" s="350">
        <v>64</v>
      </c>
      <c r="H182" s="350">
        <v>64</v>
      </c>
      <c r="I182" s="360">
        <v>64</v>
      </c>
      <c r="J182" s="367">
        <f t="shared" si="11"/>
        <v>51.840312500000003</v>
      </c>
      <c r="K182" s="376">
        <v>64</v>
      </c>
      <c r="L182" s="376">
        <v>64</v>
      </c>
      <c r="M182" s="381">
        <v>64</v>
      </c>
      <c r="N182" s="386">
        <f t="shared" si="12"/>
        <v>0.27367377374801205</v>
      </c>
      <c r="O182" s="386"/>
      <c r="P182" s="386"/>
      <c r="Q182" s="386"/>
      <c r="R182" s="312"/>
      <c r="S182" s="312"/>
      <c r="T182" s="312"/>
      <c r="U182" s="404">
        <v>165889</v>
      </c>
      <c r="V182" s="406">
        <v>295</v>
      </c>
      <c r="W182" s="408">
        <v>295</v>
      </c>
      <c r="X182" s="410">
        <v>3200</v>
      </c>
      <c r="Y182" s="412">
        <v>3200</v>
      </c>
      <c r="Z182" s="413">
        <v>3200</v>
      </c>
      <c r="AA182" s="312" t="s">
        <v>110</v>
      </c>
      <c r="AB182" s="312"/>
      <c r="AC182" s="415">
        <v>606156</v>
      </c>
      <c r="AD182" s="420">
        <v>295</v>
      </c>
      <c r="AE182" s="427">
        <v>295</v>
      </c>
      <c r="AF182" s="434"/>
      <c r="AG182" s="435"/>
      <c r="AH182" s="437"/>
      <c r="AI182" s="434">
        <v>3200</v>
      </c>
      <c r="AJ182" s="435">
        <v>3200</v>
      </c>
      <c r="AK182" s="437">
        <v>3200</v>
      </c>
      <c r="AL182" s="312"/>
      <c r="AM182" s="312"/>
      <c r="AN182" s="300"/>
      <c r="AO182" s="300"/>
      <c r="AP182" s="300"/>
      <c r="AQ182" s="467" t="s">
        <v>122</v>
      </c>
      <c r="AR182" s="479"/>
      <c r="AS182" s="479"/>
      <c r="AT182" s="479"/>
      <c r="AU182" s="488"/>
      <c r="AV182" s="300"/>
      <c r="AW182" s="300"/>
      <c r="AX182" s="300"/>
      <c r="AY182" s="300"/>
    </row>
    <row r="183" spans="1:51" ht="15" customHeight="1">
      <c r="A183" s="313" t="s">
        <v>278</v>
      </c>
      <c r="B183" s="333" t="s">
        <v>278</v>
      </c>
      <c r="C183" s="333" t="s">
        <v>278</v>
      </c>
      <c r="D183" s="333" t="s">
        <v>278</v>
      </c>
      <c r="E183" s="345" t="s">
        <v>278</v>
      </c>
      <c r="F183" s="347">
        <v>201.76754098360655</v>
      </c>
      <c r="G183" s="350">
        <v>64</v>
      </c>
      <c r="H183" s="350">
        <v>64</v>
      </c>
      <c r="I183" s="360">
        <v>64</v>
      </c>
      <c r="J183" s="367">
        <f t="shared" si="11"/>
        <v>178.63900000000001</v>
      </c>
      <c r="K183" s="376">
        <v>64</v>
      </c>
      <c r="L183" s="376">
        <v>64</v>
      </c>
      <c r="M183" s="381">
        <v>64</v>
      </c>
      <c r="N183" s="386">
        <f t="shared" si="12"/>
        <v>0.8853703580325355</v>
      </c>
      <c r="O183" s="386"/>
      <c r="P183" s="386"/>
      <c r="Q183" s="386"/>
      <c r="R183" s="312"/>
      <c r="S183" s="312"/>
      <c r="T183" s="312"/>
      <c r="U183" s="404">
        <v>535917</v>
      </c>
      <c r="V183" s="406">
        <v>335</v>
      </c>
      <c r="W183" s="408">
        <v>335</v>
      </c>
      <c r="X183" s="410">
        <v>3000</v>
      </c>
      <c r="Y183" s="412">
        <v>3050</v>
      </c>
      <c r="Z183" s="413">
        <v>3050</v>
      </c>
      <c r="AA183" s="312" t="s">
        <v>110</v>
      </c>
      <c r="AB183" s="312"/>
      <c r="AC183" s="415">
        <v>615391</v>
      </c>
      <c r="AD183" s="420">
        <v>335</v>
      </c>
      <c r="AE183" s="427">
        <v>335</v>
      </c>
      <c r="AF183" s="434"/>
      <c r="AG183" s="435"/>
      <c r="AH183" s="437"/>
      <c r="AI183" s="434">
        <v>3050</v>
      </c>
      <c r="AJ183" s="435">
        <v>3050</v>
      </c>
      <c r="AK183" s="437">
        <v>3050</v>
      </c>
      <c r="AL183" s="312"/>
      <c r="AM183" s="312"/>
      <c r="AN183" s="300"/>
      <c r="AO183" s="300"/>
      <c r="AP183" s="300"/>
      <c r="AQ183" s="467" t="s">
        <v>278</v>
      </c>
      <c r="AR183" s="479"/>
      <c r="AS183" s="479"/>
      <c r="AT183" s="479"/>
      <c r="AU183" s="488"/>
      <c r="AV183" s="300"/>
      <c r="AW183" s="300"/>
      <c r="AX183" s="300"/>
      <c r="AY183" s="300"/>
    </row>
    <row r="184" spans="1:51" ht="15" customHeight="1">
      <c r="A184" s="313" t="s">
        <v>279</v>
      </c>
      <c r="B184" s="333" t="s">
        <v>279</v>
      </c>
      <c r="C184" s="333" t="s">
        <v>279</v>
      </c>
      <c r="D184" s="333" t="s">
        <v>279</v>
      </c>
      <c r="E184" s="345" t="s">
        <v>279</v>
      </c>
      <c r="F184" s="347">
        <v>185.57476190476191</v>
      </c>
      <c r="G184" s="350">
        <v>64</v>
      </c>
      <c r="H184" s="350">
        <v>64</v>
      </c>
      <c r="I184" s="360">
        <v>64</v>
      </c>
      <c r="J184" s="367">
        <f t="shared" si="11"/>
        <v>307.96499999999997</v>
      </c>
      <c r="K184" s="376">
        <v>64</v>
      </c>
      <c r="L184" s="376">
        <v>64</v>
      </c>
      <c r="M184" s="381">
        <v>64</v>
      </c>
      <c r="N184" s="386">
        <f t="shared" si="12"/>
        <v>1.6595198443959178</v>
      </c>
      <c r="O184" s="386"/>
      <c r="P184" s="386"/>
      <c r="Q184" s="386"/>
      <c r="R184" s="312"/>
      <c r="S184" s="312"/>
      <c r="T184" s="312"/>
      <c r="U184" s="404">
        <v>739116</v>
      </c>
      <c r="V184" s="406">
        <v>1062</v>
      </c>
      <c r="W184" s="408">
        <v>1062</v>
      </c>
      <c r="X184" s="410">
        <v>2400</v>
      </c>
      <c r="Y184" s="412">
        <v>2100</v>
      </c>
      <c r="Z184" s="413">
        <v>2100</v>
      </c>
      <c r="AA184" s="312" t="s">
        <v>110</v>
      </c>
      <c r="AB184" s="312"/>
      <c r="AC184" s="415">
        <v>389707</v>
      </c>
      <c r="AD184" s="420">
        <v>1062</v>
      </c>
      <c r="AE184" s="427">
        <v>1062</v>
      </c>
      <c r="AF184" s="434"/>
      <c r="AG184" s="435"/>
      <c r="AH184" s="437"/>
      <c r="AI184" s="434">
        <v>2100</v>
      </c>
      <c r="AJ184" s="435">
        <v>2100</v>
      </c>
      <c r="AK184" s="437">
        <v>2100</v>
      </c>
      <c r="AL184" s="312"/>
      <c r="AM184" s="312"/>
      <c r="AN184" s="300"/>
      <c r="AO184" s="300"/>
      <c r="AP184" s="300"/>
      <c r="AQ184" s="467" t="s">
        <v>279</v>
      </c>
      <c r="AR184" s="479"/>
      <c r="AS184" s="479"/>
      <c r="AT184" s="479"/>
      <c r="AU184" s="488"/>
      <c r="AV184" s="300"/>
      <c r="AW184" s="300"/>
      <c r="AX184" s="300"/>
      <c r="AY184" s="300"/>
    </row>
    <row r="185" spans="1:51" ht="15" customHeight="1">
      <c r="A185" s="313" t="s">
        <v>280</v>
      </c>
      <c r="B185" s="333" t="s">
        <v>280</v>
      </c>
      <c r="C185" s="333" t="s">
        <v>280</v>
      </c>
      <c r="D185" s="333" t="s">
        <v>280</v>
      </c>
      <c r="E185" s="345" t="s">
        <v>280</v>
      </c>
      <c r="F185" s="347">
        <v>94.27</v>
      </c>
      <c r="G185" s="350">
        <v>64</v>
      </c>
      <c r="H185" s="350">
        <v>64</v>
      </c>
      <c r="I185" s="360">
        <v>64</v>
      </c>
      <c r="J185" s="367">
        <f t="shared" si="11"/>
        <v>61.657916666666665</v>
      </c>
      <c r="K185" s="376">
        <v>64</v>
      </c>
      <c r="L185" s="376">
        <v>64</v>
      </c>
      <c r="M185" s="381">
        <v>64</v>
      </c>
      <c r="N185" s="386">
        <f t="shared" si="12"/>
        <v>0.65405661044517527</v>
      </c>
      <c r="O185" s="386"/>
      <c r="P185" s="386"/>
      <c r="Q185" s="386"/>
      <c r="R185" s="312"/>
      <c r="S185" s="312"/>
      <c r="T185" s="312"/>
      <c r="U185" s="404">
        <v>147979</v>
      </c>
      <c r="V185" s="406">
        <v>645</v>
      </c>
      <c r="W185" s="408">
        <v>645</v>
      </c>
      <c r="X185" s="410">
        <v>2400</v>
      </c>
      <c r="Y185" s="412">
        <v>2100</v>
      </c>
      <c r="Z185" s="413">
        <v>2100</v>
      </c>
      <c r="AA185" s="312" t="s">
        <v>110</v>
      </c>
      <c r="AB185" s="312"/>
      <c r="AC185" s="415">
        <v>197967</v>
      </c>
      <c r="AD185" s="420">
        <v>645</v>
      </c>
      <c r="AE185" s="427">
        <v>645</v>
      </c>
      <c r="AF185" s="434"/>
      <c r="AG185" s="435"/>
      <c r="AH185" s="437"/>
      <c r="AI185" s="434">
        <v>2100</v>
      </c>
      <c r="AJ185" s="435">
        <v>2100</v>
      </c>
      <c r="AK185" s="437">
        <v>2100</v>
      </c>
      <c r="AL185" s="312"/>
      <c r="AM185" s="312"/>
      <c r="AN185" s="300"/>
      <c r="AO185" s="300"/>
      <c r="AP185" s="300"/>
      <c r="AQ185" s="467" t="s">
        <v>280</v>
      </c>
      <c r="AR185" s="479"/>
      <c r="AS185" s="479"/>
      <c r="AT185" s="479"/>
      <c r="AU185" s="488"/>
      <c r="AV185" s="300"/>
      <c r="AW185" s="300"/>
      <c r="AX185" s="300"/>
      <c r="AY185" s="300"/>
    </row>
    <row r="186" spans="1:51" ht="15" customHeight="1">
      <c r="A186" s="313" t="s">
        <v>281</v>
      </c>
      <c r="B186" s="333" t="s">
        <v>281</v>
      </c>
      <c r="C186" s="333" t="s">
        <v>281</v>
      </c>
      <c r="D186" s="333" t="s">
        <v>281</v>
      </c>
      <c r="E186" s="345" t="s">
        <v>281</v>
      </c>
      <c r="F186" s="347">
        <v>28.068192771084338</v>
      </c>
      <c r="G186" s="350">
        <v>64</v>
      </c>
      <c r="H186" s="350">
        <v>64</v>
      </c>
      <c r="I186" s="360">
        <v>64</v>
      </c>
      <c r="J186" s="367">
        <f t="shared" si="11"/>
        <v>65.170602409638548</v>
      </c>
      <c r="K186" s="376">
        <v>64</v>
      </c>
      <c r="L186" s="376">
        <v>64</v>
      </c>
      <c r="M186" s="381">
        <v>64</v>
      </c>
      <c r="N186" s="386">
        <f t="shared" si="12"/>
        <v>2.3218667101637145</v>
      </c>
      <c r="O186" s="386"/>
      <c r="P186" s="386"/>
      <c r="Q186" s="386"/>
      <c r="R186" s="312"/>
      <c r="S186" s="312"/>
      <c r="T186" s="312"/>
      <c r="U186" s="404">
        <v>270458</v>
      </c>
      <c r="V186" s="406">
        <v>61</v>
      </c>
      <c r="W186" s="408">
        <v>61</v>
      </c>
      <c r="X186" s="410">
        <v>4150</v>
      </c>
      <c r="Y186" s="412">
        <v>4150</v>
      </c>
      <c r="Z186" s="413">
        <v>4150</v>
      </c>
      <c r="AA186" s="315" t="s">
        <v>110</v>
      </c>
      <c r="AB186" s="346"/>
      <c r="AC186" s="415">
        <v>116483</v>
      </c>
      <c r="AD186" s="420">
        <v>61</v>
      </c>
      <c r="AE186" s="427">
        <v>61</v>
      </c>
      <c r="AF186" s="434"/>
      <c r="AG186" s="435"/>
      <c r="AH186" s="437"/>
      <c r="AI186" s="434">
        <v>4150</v>
      </c>
      <c r="AJ186" s="435">
        <v>4150</v>
      </c>
      <c r="AK186" s="437">
        <v>4150</v>
      </c>
      <c r="AL186" s="312"/>
      <c r="AM186" s="312"/>
      <c r="AN186" s="300"/>
      <c r="AO186" s="300"/>
      <c r="AP186" s="300"/>
      <c r="AQ186" s="467" t="s">
        <v>281</v>
      </c>
      <c r="AR186" s="479"/>
      <c r="AS186" s="479"/>
      <c r="AT186" s="479"/>
      <c r="AU186" s="488"/>
      <c r="AV186" s="300"/>
      <c r="AW186" s="300"/>
      <c r="AX186" s="300"/>
      <c r="AY186" s="300"/>
    </row>
    <row r="187" spans="1:51" ht="15" customHeight="1">
      <c r="A187" s="313" t="s">
        <v>156</v>
      </c>
      <c r="B187" s="333" t="s">
        <v>156</v>
      </c>
      <c r="C187" s="333" t="s">
        <v>156</v>
      </c>
      <c r="D187" s="333" t="s">
        <v>156</v>
      </c>
      <c r="E187" s="345" t="s">
        <v>156</v>
      </c>
      <c r="F187" s="347">
        <v>21.510079999999999</v>
      </c>
      <c r="G187" s="350">
        <v>64</v>
      </c>
      <c r="H187" s="350">
        <v>64</v>
      </c>
      <c r="I187" s="360">
        <v>64</v>
      </c>
      <c r="J187" s="367">
        <f t="shared" si="11"/>
        <v>15.848000000000001</v>
      </c>
      <c r="K187" s="376">
        <v>64</v>
      </c>
      <c r="L187" s="376">
        <v>64</v>
      </c>
      <c r="M187" s="381">
        <v>64</v>
      </c>
      <c r="N187" s="386">
        <f t="shared" si="12"/>
        <v>0.73677085347892712</v>
      </c>
      <c r="O187" s="386"/>
      <c r="P187" s="386"/>
      <c r="Q187" s="386"/>
      <c r="R187" s="312"/>
      <c r="S187" s="312"/>
      <c r="T187" s="312"/>
      <c r="U187" s="404">
        <v>49525</v>
      </c>
      <c r="V187" s="406">
        <v>77</v>
      </c>
      <c r="W187" s="408">
        <v>77</v>
      </c>
      <c r="X187" s="410">
        <v>3125</v>
      </c>
      <c r="Y187" s="412">
        <v>3125</v>
      </c>
      <c r="Z187" s="413">
        <v>3125</v>
      </c>
      <c r="AA187" s="315" t="s">
        <v>110</v>
      </c>
      <c r="AB187" s="346"/>
      <c r="AC187" s="415">
        <v>67219</v>
      </c>
      <c r="AD187" s="420">
        <v>77</v>
      </c>
      <c r="AE187" s="427">
        <v>77</v>
      </c>
      <c r="AF187" s="434"/>
      <c r="AG187" s="435"/>
      <c r="AH187" s="437"/>
      <c r="AI187" s="434">
        <v>3125</v>
      </c>
      <c r="AJ187" s="435">
        <v>3125</v>
      </c>
      <c r="AK187" s="437">
        <v>3125</v>
      </c>
      <c r="AL187" s="312"/>
      <c r="AM187" s="312"/>
      <c r="AN187" s="300"/>
      <c r="AO187" s="300"/>
      <c r="AP187" s="300"/>
      <c r="AQ187" s="467" t="s">
        <v>156</v>
      </c>
      <c r="AR187" s="479"/>
      <c r="AS187" s="479"/>
      <c r="AT187" s="479"/>
      <c r="AU187" s="488"/>
      <c r="AV187" s="300"/>
      <c r="AW187" s="300"/>
      <c r="AX187" s="300"/>
      <c r="AY187" s="300"/>
    </row>
    <row r="188" spans="1:51" ht="15" customHeight="1">
      <c r="A188" s="313" t="s">
        <v>282</v>
      </c>
      <c r="B188" s="333"/>
      <c r="C188" s="333"/>
      <c r="D188" s="333"/>
      <c r="E188" s="345"/>
      <c r="F188" s="348">
        <v>16.105819047619047</v>
      </c>
      <c r="G188" s="348"/>
      <c r="H188" s="348"/>
      <c r="I188" s="348"/>
      <c r="J188" s="369">
        <f t="shared" si="11"/>
        <v>15.794476190476191</v>
      </c>
      <c r="K188" s="369"/>
      <c r="L188" s="369"/>
      <c r="M188" s="369"/>
      <c r="N188" s="386">
        <f t="shared" si="12"/>
        <v>0.98066892120032345</v>
      </c>
      <c r="O188" s="386"/>
      <c r="P188" s="386"/>
      <c r="Q188" s="386"/>
      <c r="R188" s="312"/>
      <c r="S188" s="312"/>
      <c r="T188" s="312"/>
      <c r="U188" s="405">
        <v>1658420</v>
      </c>
      <c r="V188" s="405"/>
      <c r="W188" s="405"/>
      <c r="X188" s="405">
        <v>105000</v>
      </c>
      <c r="Y188" s="405"/>
      <c r="Z188" s="405"/>
      <c r="AA188" s="312" t="s">
        <v>110</v>
      </c>
      <c r="AB188" s="312"/>
      <c r="AC188" s="416">
        <v>1691111</v>
      </c>
      <c r="AD188" s="416"/>
      <c r="AE188" s="416"/>
      <c r="AF188" s="312"/>
      <c r="AG188" s="312"/>
      <c r="AH188" s="312"/>
      <c r="AI188" s="444">
        <v>105000</v>
      </c>
      <c r="AJ188" s="444"/>
      <c r="AK188" s="444"/>
      <c r="AL188" s="312"/>
      <c r="AM188" s="312"/>
      <c r="AN188" s="300"/>
      <c r="AO188" s="300"/>
      <c r="AP188" s="300"/>
      <c r="AQ188" s="467" t="s">
        <v>282</v>
      </c>
      <c r="AR188" s="479"/>
      <c r="AS188" s="479"/>
      <c r="AT188" s="479"/>
      <c r="AU188" s="488"/>
      <c r="AV188" s="300"/>
      <c r="AW188" s="300"/>
      <c r="AX188" s="300"/>
      <c r="AY188" s="300"/>
    </row>
    <row r="189" spans="1:51" ht="15" customHeight="1">
      <c r="A189" s="313" t="s">
        <v>16</v>
      </c>
      <c r="B189" s="333"/>
      <c r="C189" s="333"/>
      <c r="D189" s="333"/>
      <c r="E189" s="345"/>
      <c r="F189" s="348"/>
      <c r="G189" s="348"/>
      <c r="H189" s="348"/>
      <c r="I189" s="348"/>
      <c r="J189" s="370">
        <f t="shared" si="11"/>
        <v>11.224</v>
      </c>
      <c r="K189" s="370"/>
      <c r="L189" s="370"/>
      <c r="M189" s="370"/>
      <c r="N189" s="386" t="str">
        <f t="shared" si="12"/>
        <v xml:space="preserve"> </v>
      </c>
      <c r="O189" s="386"/>
      <c r="P189" s="386"/>
      <c r="Q189" s="386"/>
      <c r="R189" s="312"/>
      <c r="S189" s="312"/>
      <c r="T189" s="312"/>
      <c r="U189" s="405">
        <v>16836</v>
      </c>
      <c r="V189" s="405"/>
      <c r="W189" s="405"/>
      <c r="X189" s="405">
        <v>1500</v>
      </c>
      <c r="Y189" s="405"/>
      <c r="Z189" s="405"/>
      <c r="AA189" s="312" t="s">
        <v>110</v>
      </c>
      <c r="AB189" s="312"/>
      <c r="AC189" s="416"/>
      <c r="AD189" s="416"/>
      <c r="AE189" s="416"/>
      <c r="AF189" s="312"/>
      <c r="AG189" s="312"/>
      <c r="AH189" s="312"/>
      <c r="AI189" s="444"/>
      <c r="AJ189" s="444"/>
      <c r="AK189" s="444"/>
      <c r="AL189" s="312"/>
      <c r="AM189" s="312"/>
      <c r="AN189" s="300"/>
      <c r="AO189" s="300"/>
      <c r="AP189" s="300"/>
      <c r="AQ189" s="469" t="s">
        <v>16</v>
      </c>
      <c r="AR189" s="480"/>
      <c r="AS189" s="480"/>
      <c r="AT189" s="480"/>
      <c r="AU189" s="489"/>
      <c r="AV189" s="300"/>
      <c r="AW189" s="300"/>
      <c r="AX189" s="300"/>
      <c r="AY189" s="300"/>
    </row>
    <row r="190" spans="1:51" ht="15" customHeight="1">
      <c r="A190" s="313"/>
      <c r="B190" s="333"/>
      <c r="C190" s="333"/>
      <c r="D190" s="333"/>
      <c r="E190" s="345"/>
      <c r="F190" s="348"/>
      <c r="G190" s="348"/>
      <c r="H190" s="348"/>
      <c r="I190" s="361"/>
      <c r="J190" s="371"/>
      <c r="K190" s="378"/>
      <c r="L190" s="378"/>
      <c r="M190" s="383"/>
      <c r="N190" s="388"/>
      <c r="O190" s="386"/>
      <c r="P190" s="386"/>
      <c r="Q190" s="386"/>
      <c r="R190" s="312"/>
      <c r="S190" s="312"/>
      <c r="T190" s="312"/>
      <c r="U190" s="405"/>
      <c r="V190" s="405"/>
      <c r="W190" s="405"/>
      <c r="X190" s="405"/>
      <c r="Y190" s="405"/>
      <c r="Z190" s="405"/>
      <c r="AA190" s="312" t="s">
        <v>110</v>
      </c>
      <c r="AB190" s="312"/>
      <c r="AC190" s="416"/>
      <c r="AD190" s="416"/>
      <c r="AE190" s="416"/>
      <c r="AF190" s="312"/>
      <c r="AG190" s="312"/>
      <c r="AH190" s="312"/>
      <c r="AI190" s="444"/>
      <c r="AJ190" s="444"/>
      <c r="AK190" s="444"/>
      <c r="AL190" s="312"/>
      <c r="AM190" s="312"/>
      <c r="AN190" s="300"/>
      <c r="AO190" s="300"/>
      <c r="AP190" s="300"/>
      <c r="AQ190" s="470"/>
      <c r="AR190" s="481"/>
      <c r="AS190" s="481"/>
      <c r="AT190" s="481"/>
      <c r="AU190" s="490"/>
      <c r="AV190" s="300"/>
      <c r="AW190" s="300"/>
      <c r="AX190" s="300"/>
      <c r="AY190" s="300"/>
    </row>
    <row r="191" spans="1:51" ht="15" customHeight="1">
      <c r="A191" s="313"/>
      <c r="B191" s="333"/>
      <c r="C191" s="333"/>
      <c r="D191" s="333"/>
      <c r="E191" s="345"/>
      <c r="F191" s="348"/>
      <c r="G191" s="348"/>
      <c r="H191" s="348"/>
      <c r="I191" s="361"/>
      <c r="J191" s="372"/>
      <c r="K191" s="379"/>
      <c r="L191" s="379"/>
      <c r="M191" s="384"/>
      <c r="N191" s="388"/>
      <c r="O191" s="386"/>
      <c r="P191" s="386"/>
      <c r="Q191" s="386"/>
      <c r="R191" s="312"/>
      <c r="S191" s="312"/>
      <c r="T191" s="312"/>
      <c r="U191" s="405"/>
      <c r="V191" s="405"/>
      <c r="W191" s="405"/>
      <c r="X191" s="405"/>
      <c r="Y191" s="405"/>
      <c r="Z191" s="405"/>
      <c r="AA191" s="312" t="s">
        <v>110</v>
      </c>
      <c r="AB191" s="312"/>
      <c r="AC191" s="416"/>
      <c r="AD191" s="416"/>
      <c r="AE191" s="416"/>
      <c r="AF191" s="312"/>
      <c r="AG191" s="312"/>
      <c r="AH191" s="312"/>
      <c r="AI191" s="444"/>
      <c r="AJ191" s="444"/>
      <c r="AK191" s="444"/>
      <c r="AL191" s="312"/>
      <c r="AM191" s="312"/>
      <c r="AN191" s="300"/>
      <c r="AO191" s="300"/>
      <c r="AP191" s="300"/>
      <c r="AQ191" s="471"/>
      <c r="AR191" s="479"/>
      <c r="AS191" s="479"/>
      <c r="AT191" s="479"/>
      <c r="AU191" s="491"/>
      <c r="AV191" s="300"/>
      <c r="AW191" s="300"/>
      <c r="AX191" s="300"/>
      <c r="AY191" s="300"/>
    </row>
    <row r="192" spans="1:51" ht="15" customHeight="1">
      <c r="A192" s="313"/>
      <c r="B192" s="333"/>
      <c r="C192" s="333"/>
      <c r="D192" s="333"/>
      <c r="E192" s="345"/>
      <c r="F192" s="348"/>
      <c r="G192" s="348"/>
      <c r="H192" s="348"/>
      <c r="I192" s="361"/>
      <c r="J192" s="373"/>
      <c r="K192" s="380"/>
      <c r="L192" s="380"/>
      <c r="M192" s="385"/>
      <c r="N192" s="388"/>
      <c r="O192" s="386"/>
      <c r="P192" s="386"/>
      <c r="Q192" s="386"/>
      <c r="R192" s="312"/>
      <c r="S192" s="312"/>
      <c r="T192" s="312"/>
      <c r="U192" s="405"/>
      <c r="V192" s="405"/>
      <c r="W192" s="405"/>
      <c r="X192" s="405"/>
      <c r="Y192" s="405"/>
      <c r="Z192" s="405"/>
      <c r="AA192" s="312" t="s">
        <v>110</v>
      </c>
      <c r="AB192" s="312"/>
      <c r="AC192" s="416"/>
      <c r="AD192" s="416"/>
      <c r="AE192" s="416"/>
      <c r="AF192" s="312"/>
      <c r="AG192" s="312"/>
      <c r="AH192" s="312"/>
      <c r="AI192" s="444"/>
      <c r="AJ192" s="444"/>
      <c r="AK192" s="444"/>
      <c r="AL192" s="312"/>
      <c r="AM192" s="312"/>
      <c r="AN192" s="300"/>
      <c r="AO192" s="300"/>
      <c r="AP192" s="300"/>
      <c r="AQ192" s="472"/>
      <c r="AR192" s="482"/>
      <c r="AS192" s="482"/>
      <c r="AT192" s="482"/>
      <c r="AU192" s="492"/>
      <c r="AV192" s="300"/>
      <c r="AW192" s="300"/>
      <c r="AX192" s="300"/>
      <c r="AY192" s="300"/>
    </row>
    <row r="193" spans="1:54" s="299" customFormat="1" ht="15" customHeight="1">
      <c r="A193" s="316"/>
      <c r="B193" s="316"/>
      <c r="C193" s="316"/>
      <c r="D193" s="316"/>
      <c r="E193" s="316"/>
      <c r="F193" s="349"/>
      <c r="G193" s="349"/>
      <c r="H193" s="349"/>
      <c r="I193" s="349"/>
      <c r="J193" s="349"/>
      <c r="K193" s="349"/>
      <c r="L193" s="349"/>
      <c r="M193" s="349"/>
      <c r="N193" s="349"/>
      <c r="O193" s="349"/>
      <c r="P193" s="349"/>
      <c r="Q193" s="349"/>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7"/>
      <c r="AR193" s="317"/>
      <c r="AS193" s="317"/>
      <c r="AT193" s="317"/>
      <c r="AU193" s="317"/>
      <c r="AV193" s="317"/>
      <c r="AW193" s="317"/>
      <c r="AX193" s="317"/>
      <c r="AY193" s="317"/>
      <c r="AZ193" s="317"/>
      <c r="BA193" s="317"/>
      <c r="BB193" s="317"/>
    </row>
    <row r="194" spans="1:54" s="299" customFormat="1" ht="15" customHeight="1">
      <c r="A194" s="316"/>
      <c r="B194" s="316"/>
      <c r="C194" s="316"/>
      <c r="D194" s="316"/>
      <c r="E194" s="316"/>
      <c r="F194" s="349"/>
      <c r="G194" s="349"/>
      <c r="H194" s="349"/>
      <c r="I194" s="349"/>
      <c r="J194" s="349"/>
      <c r="K194" s="349"/>
      <c r="L194" s="349"/>
      <c r="M194" s="349"/>
      <c r="N194" s="349"/>
      <c r="O194" s="349"/>
      <c r="P194" s="349"/>
      <c r="Q194" s="349"/>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7"/>
      <c r="AR194" s="317"/>
      <c r="AS194" s="317"/>
      <c r="AT194" s="317"/>
      <c r="AU194" s="317"/>
      <c r="AV194" s="317"/>
      <c r="AW194" s="317"/>
      <c r="AX194" s="317"/>
      <c r="AY194" s="317"/>
      <c r="AZ194" s="317"/>
      <c r="BA194" s="317"/>
      <c r="BB194" s="317"/>
    </row>
    <row r="195" spans="1:54" s="299" customFormat="1" ht="15" customHeight="1">
      <c r="A195" s="316"/>
      <c r="B195" s="316"/>
      <c r="C195" s="316"/>
      <c r="D195" s="316"/>
      <c r="E195" s="316"/>
      <c r="F195" s="349"/>
      <c r="G195" s="349"/>
      <c r="H195" s="349"/>
      <c r="I195" s="349"/>
      <c r="J195" s="349"/>
      <c r="K195" s="349"/>
      <c r="L195" s="349"/>
      <c r="M195" s="349"/>
      <c r="N195" s="349"/>
      <c r="O195" s="349"/>
      <c r="P195" s="349"/>
      <c r="Q195" s="349"/>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7"/>
      <c r="AR195" s="317"/>
      <c r="AS195" s="317"/>
      <c r="AT195" s="317"/>
      <c r="AU195" s="317"/>
      <c r="AV195" s="317"/>
      <c r="AW195" s="317"/>
      <c r="AX195" s="317"/>
      <c r="AY195" s="317"/>
      <c r="AZ195" s="317"/>
      <c r="BA195" s="317"/>
      <c r="BB195" s="317"/>
    </row>
    <row r="196" spans="1:54" s="299" customFormat="1" ht="15" customHeight="1">
      <c r="A196" s="316"/>
      <c r="B196" s="316"/>
      <c r="C196" s="316"/>
      <c r="D196" s="316"/>
      <c r="E196" s="316"/>
      <c r="F196" s="349"/>
      <c r="G196" s="349"/>
      <c r="H196" s="349"/>
      <c r="I196" s="349"/>
      <c r="J196" s="349"/>
      <c r="K196" s="349"/>
      <c r="L196" s="349"/>
      <c r="M196" s="349"/>
      <c r="N196" s="349"/>
      <c r="O196" s="349"/>
      <c r="P196" s="349"/>
      <c r="Q196" s="349"/>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7"/>
      <c r="AR196" s="317"/>
      <c r="AS196" s="317"/>
      <c r="AT196" s="317"/>
      <c r="AU196" s="317"/>
      <c r="AV196" s="317"/>
      <c r="AW196" s="317"/>
      <c r="AX196" s="317"/>
      <c r="AY196" s="317"/>
      <c r="AZ196" s="317"/>
      <c r="BA196" s="317"/>
      <c r="BB196" s="317"/>
    </row>
    <row r="197" spans="1:54" s="299" customFormat="1" ht="15" customHeight="1">
      <c r="A197" s="316"/>
      <c r="B197" s="316"/>
      <c r="C197" s="316"/>
      <c r="D197" s="316"/>
      <c r="E197" s="316"/>
      <c r="F197" s="349"/>
      <c r="G197" s="349"/>
      <c r="H197" s="349"/>
      <c r="I197" s="349"/>
      <c r="J197" s="349"/>
      <c r="K197" s="349"/>
      <c r="L197" s="349"/>
      <c r="M197" s="349"/>
      <c r="N197" s="349"/>
      <c r="O197" s="349"/>
      <c r="P197" s="349"/>
      <c r="Q197" s="349"/>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7"/>
      <c r="AR197" s="317"/>
      <c r="AS197" s="317"/>
      <c r="AT197" s="317"/>
      <c r="AU197" s="317"/>
      <c r="AV197" s="317"/>
      <c r="AW197" s="317"/>
      <c r="AX197" s="317"/>
      <c r="AY197" s="317"/>
      <c r="AZ197" s="317"/>
      <c r="BA197" s="317"/>
      <c r="BB197" s="317"/>
    </row>
    <row r="198" spans="1:54" s="299" customFormat="1" ht="15" customHeight="1">
      <c r="A198" s="316"/>
      <c r="B198" s="316"/>
      <c r="C198" s="316"/>
      <c r="D198" s="316"/>
      <c r="E198" s="316"/>
      <c r="F198" s="349"/>
      <c r="G198" s="349"/>
      <c r="H198" s="349"/>
      <c r="I198" s="349"/>
      <c r="J198" s="349"/>
      <c r="K198" s="349"/>
      <c r="L198" s="349"/>
      <c r="M198" s="349"/>
      <c r="N198" s="349"/>
      <c r="O198" s="349"/>
      <c r="P198" s="349"/>
      <c r="Q198" s="349"/>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7"/>
      <c r="AR198" s="317"/>
      <c r="AS198" s="317"/>
      <c r="AT198" s="317"/>
      <c r="AU198" s="317"/>
      <c r="AV198" s="317"/>
      <c r="AW198" s="317"/>
      <c r="AX198" s="317"/>
      <c r="AY198" s="317"/>
      <c r="AZ198" s="317"/>
      <c r="BA198" s="317"/>
      <c r="BB198" s="317"/>
    </row>
    <row r="199" spans="1:54" s="299" customFormat="1" ht="15" customHeight="1">
      <c r="A199" s="316"/>
      <c r="B199" s="316"/>
      <c r="C199" s="316"/>
      <c r="D199" s="316"/>
      <c r="E199" s="316"/>
      <c r="F199" s="349"/>
      <c r="G199" s="349"/>
      <c r="H199" s="349"/>
      <c r="I199" s="349"/>
      <c r="J199" s="349"/>
      <c r="K199" s="349"/>
      <c r="L199" s="349"/>
      <c r="M199" s="349"/>
      <c r="N199" s="349"/>
      <c r="O199" s="349"/>
      <c r="P199" s="349"/>
      <c r="Q199" s="349"/>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7"/>
      <c r="AR199" s="317"/>
      <c r="AS199" s="317"/>
      <c r="AT199" s="317"/>
      <c r="AU199" s="317"/>
      <c r="AV199" s="317"/>
      <c r="AW199" s="317"/>
      <c r="AX199" s="317"/>
      <c r="AY199" s="317"/>
      <c r="AZ199" s="317"/>
      <c r="BA199" s="317"/>
      <c r="BB199" s="317"/>
    </row>
    <row r="200" spans="1:54" s="299" customFormat="1" ht="15" customHeight="1">
      <c r="A200" s="316"/>
      <c r="B200" s="316"/>
      <c r="C200" s="316"/>
      <c r="D200" s="316"/>
      <c r="E200" s="316"/>
      <c r="F200" s="349"/>
      <c r="G200" s="349"/>
      <c r="H200" s="349"/>
      <c r="I200" s="349"/>
      <c r="J200" s="349"/>
      <c r="K200" s="349"/>
      <c r="L200" s="349"/>
      <c r="M200" s="349"/>
      <c r="N200" s="349"/>
      <c r="O200" s="349"/>
      <c r="P200" s="349"/>
      <c r="Q200" s="349"/>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7"/>
      <c r="AR200" s="317"/>
      <c r="AS200" s="317"/>
      <c r="AT200" s="317"/>
      <c r="AU200" s="317"/>
      <c r="AV200" s="317"/>
      <c r="AW200" s="317"/>
      <c r="AX200" s="317"/>
      <c r="AY200" s="317"/>
      <c r="AZ200" s="317"/>
      <c r="BA200" s="317"/>
      <c r="BB200" s="317"/>
    </row>
    <row r="201" spans="1:54" s="299" customFormat="1" ht="15" customHeight="1">
      <c r="A201" s="316"/>
      <c r="B201" s="316"/>
      <c r="C201" s="316"/>
      <c r="D201" s="316"/>
      <c r="E201" s="316"/>
      <c r="F201" s="349"/>
      <c r="G201" s="349"/>
      <c r="H201" s="349"/>
      <c r="I201" s="349"/>
      <c r="J201" s="349"/>
      <c r="K201" s="349"/>
      <c r="L201" s="349"/>
      <c r="M201" s="349"/>
      <c r="N201" s="349"/>
      <c r="O201" s="349"/>
      <c r="P201" s="349"/>
      <c r="Q201" s="349"/>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7"/>
      <c r="AR201" s="317"/>
      <c r="AS201" s="317"/>
      <c r="AT201" s="317"/>
      <c r="AU201" s="317"/>
      <c r="AV201" s="317"/>
      <c r="AW201" s="317"/>
      <c r="AX201" s="317"/>
      <c r="AY201" s="317"/>
      <c r="AZ201" s="317"/>
      <c r="BA201" s="317"/>
      <c r="BB201" s="317"/>
    </row>
    <row r="202" spans="1:54" s="299" customFormat="1" ht="15" customHeight="1">
      <c r="A202" s="316"/>
      <c r="B202" s="316"/>
      <c r="C202" s="316"/>
      <c r="D202" s="316"/>
      <c r="E202" s="316"/>
      <c r="F202" s="349"/>
      <c r="G202" s="349"/>
      <c r="H202" s="349"/>
      <c r="I202" s="349"/>
      <c r="J202" s="349"/>
      <c r="K202" s="349"/>
      <c r="L202" s="349"/>
      <c r="M202" s="349"/>
      <c r="N202" s="349"/>
      <c r="O202" s="349"/>
      <c r="P202" s="349"/>
      <c r="Q202" s="349"/>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7"/>
      <c r="AR202" s="317"/>
      <c r="AS202" s="317"/>
      <c r="AT202" s="317"/>
      <c r="AU202" s="317"/>
      <c r="AV202" s="317"/>
      <c r="AW202" s="317"/>
      <c r="AX202" s="317"/>
      <c r="AY202" s="317"/>
      <c r="AZ202" s="317"/>
      <c r="BA202" s="317"/>
      <c r="BB202" s="317"/>
    </row>
    <row r="203" spans="1:54" s="299" customFormat="1" ht="15" customHeight="1">
      <c r="A203" s="316"/>
      <c r="B203" s="316"/>
      <c r="C203" s="316"/>
      <c r="D203" s="316"/>
      <c r="E203" s="316"/>
      <c r="F203" s="349"/>
      <c r="G203" s="349"/>
      <c r="H203" s="349"/>
      <c r="I203" s="349"/>
      <c r="J203" s="349"/>
      <c r="K203" s="349"/>
      <c r="L203" s="349"/>
      <c r="M203" s="349"/>
      <c r="N203" s="349"/>
      <c r="O203" s="349"/>
      <c r="P203" s="349"/>
      <c r="Q203" s="349"/>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7"/>
      <c r="AR203" s="317"/>
      <c r="AS203" s="317"/>
      <c r="AT203" s="317"/>
      <c r="AU203" s="317"/>
      <c r="AV203" s="317"/>
      <c r="AW203" s="317"/>
      <c r="AX203" s="317"/>
      <c r="AY203" s="317"/>
      <c r="AZ203" s="317"/>
      <c r="BA203" s="317"/>
      <c r="BB203" s="317"/>
    </row>
    <row r="204" spans="1:54" s="299" customFormat="1" ht="15" customHeight="1">
      <c r="A204" s="316"/>
      <c r="B204" s="316"/>
      <c r="C204" s="316"/>
      <c r="D204" s="316"/>
      <c r="E204" s="316"/>
      <c r="F204" s="349"/>
      <c r="G204" s="349"/>
      <c r="H204" s="349"/>
      <c r="I204" s="349"/>
      <c r="J204" s="349"/>
      <c r="K204" s="349"/>
      <c r="L204" s="349"/>
      <c r="M204" s="349"/>
      <c r="N204" s="349"/>
      <c r="O204" s="349"/>
      <c r="P204" s="349"/>
      <c r="Q204" s="349"/>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7"/>
      <c r="AR204" s="317"/>
      <c r="AS204" s="317"/>
      <c r="AT204" s="317"/>
      <c r="AU204" s="317"/>
      <c r="AV204" s="317"/>
      <c r="AW204" s="317"/>
      <c r="AX204" s="317"/>
      <c r="AY204" s="317"/>
      <c r="AZ204" s="317"/>
      <c r="BA204" s="317"/>
      <c r="BB204" s="317"/>
    </row>
    <row r="205" spans="1:54" s="299" customFormat="1" ht="15" customHeight="1">
      <c r="A205" s="316"/>
      <c r="B205" s="316"/>
      <c r="C205" s="316"/>
      <c r="D205" s="316"/>
      <c r="E205" s="316"/>
      <c r="F205" s="349"/>
      <c r="G205" s="349"/>
      <c r="H205" s="349"/>
      <c r="I205" s="349"/>
      <c r="J205" s="349"/>
      <c r="K205" s="349"/>
      <c r="L205" s="349"/>
      <c r="M205" s="349"/>
      <c r="N205" s="349"/>
      <c r="O205" s="349"/>
      <c r="P205" s="349"/>
      <c r="Q205" s="349"/>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7"/>
      <c r="AR205" s="317"/>
      <c r="AS205" s="317"/>
      <c r="AT205" s="317"/>
      <c r="AU205" s="317"/>
      <c r="AV205" s="317"/>
      <c r="AW205" s="317"/>
      <c r="AX205" s="317"/>
      <c r="AY205" s="317"/>
      <c r="AZ205" s="317"/>
      <c r="BA205" s="317"/>
      <c r="BB205" s="317"/>
    </row>
    <row r="206" spans="1:54" s="299" customFormat="1" ht="15" customHeight="1">
      <c r="A206" s="316"/>
      <c r="B206" s="316"/>
      <c r="C206" s="316"/>
      <c r="D206" s="316"/>
      <c r="E206" s="316"/>
      <c r="F206" s="349"/>
      <c r="G206" s="349"/>
      <c r="H206" s="349"/>
      <c r="I206" s="349"/>
      <c r="J206" s="349"/>
      <c r="K206" s="349"/>
      <c r="L206" s="349"/>
      <c r="M206" s="349"/>
      <c r="N206" s="349"/>
      <c r="O206" s="349"/>
      <c r="P206" s="349"/>
      <c r="Q206" s="349"/>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7"/>
      <c r="AR206" s="317"/>
      <c r="AS206" s="317"/>
      <c r="AT206" s="317"/>
      <c r="AU206" s="317"/>
      <c r="AV206" s="317"/>
      <c r="AW206" s="317"/>
      <c r="AX206" s="317"/>
      <c r="AY206" s="317"/>
      <c r="AZ206" s="317"/>
      <c r="BA206" s="317"/>
      <c r="BB206" s="317"/>
    </row>
    <row r="207" spans="1:54" s="299" customFormat="1" ht="15" customHeight="1">
      <c r="A207" s="316"/>
      <c r="B207" s="316"/>
      <c r="C207" s="316"/>
      <c r="D207" s="316"/>
      <c r="E207" s="316"/>
      <c r="F207" s="349"/>
      <c r="G207" s="349"/>
      <c r="H207" s="349"/>
      <c r="I207" s="349"/>
      <c r="J207" s="349"/>
      <c r="K207" s="349"/>
      <c r="L207" s="349"/>
      <c r="M207" s="349"/>
      <c r="N207" s="349"/>
      <c r="O207" s="349"/>
      <c r="P207" s="349"/>
      <c r="Q207" s="349"/>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7"/>
      <c r="AR207" s="317"/>
      <c r="AS207" s="317"/>
      <c r="AT207" s="317"/>
      <c r="AU207" s="317"/>
      <c r="AV207" s="317"/>
      <c r="AW207" s="317"/>
      <c r="AX207" s="317"/>
      <c r="AY207" s="317"/>
      <c r="AZ207" s="317"/>
      <c r="BA207" s="317"/>
      <c r="BB207" s="317"/>
    </row>
    <row r="208" spans="1:54" s="299" customFormat="1" ht="15" customHeight="1">
      <c r="A208" s="316"/>
      <c r="B208" s="316"/>
      <c r="C208" s="316"/>
      <c r="D208" s="316"/>
      <c r="E208" s="316"/>
      <c r="F208" s="349"/>
      <c r="G208" s="349"/>
      <c r="H208" s="349"/>
      <c r="I208" s="349"/>
      <c r="J208" s="349"/>
      <c r="K208" s="349"/>
      <c r="L208" s="349"/>
      <c r="M208" s="349"/>
      <c r="N208" s="349"/>
      <c r="O208" s="349"/>
      <c r="P208" s="349"/>
      <c r="Q208" s="349"/>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7"/>
      <c r="AR208" s="317"/>
      <c r="AS208" s="317"/>
      <c r="AT208" s="317"/>
      <c r="AU208" s="317"/>
      <c r="AV208" s="317"/>
      <c r="AW208" s="317"/>
      <c r="AX208" s="317"/>
      <c r="AY208" s="317"/>
      <c r="AZ208" s="317"/>
      <c r="BA208" s="317"/>
      <c r="BB208" s="317"/>
    </row>
    <row r="209" spans="1:54" s="299" customFormat="1" ht="15" customHeight="1">
      <c r="A209" s="316"/>
      <c r="B209" s="316"/>
      <c r="C209" s="316"/>
      <c r="D209" s="316"/>
      <c r="E209" s="316"/>
      <c r="F209" s="349"/>
      <c r="G209" s="349"/>
      <c r="H209" s="349"/>
      <c r="I209" s="349"/>
      <c r="J209" s="349"/>
      <c r="K209" s="349"/>
      <c r="L209" s="349"/>
      <c r="M209" s="349"/>
      <c r="N209" s="349"/>
      <c r="O209" s="349"/>
      <c r="P209" s="349"/>
      <c r="Q209" s="349"/>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7"/>
      <c r="AR209" s="317"/>
      <c r="AS209" s="317"/>
      <c r="AT209" s="317"/>
      <c r="AU209" s="317"/>
      <c r="AV209" s="317"/>
      <c r="AW209" s="317"/>
      <c r="AX209" s="317"/>
      <c r="AY209" s="317"/>
      <c r="AZ209" s="317"/>
      <c r="BA209" s="317"/>
      <c r="BB209" s="317"/>
    </row>
    <row r="210" spans="1:54" s="299" customFormat="1" ht="15" customHeight="1">
      <c r="A210" s="316"/>
      <c r="B210" s="316"/>
      <c r="C210" s="316"/>
      <c r="D210" s="316"/>
      <c r="E210" s="316"/>
      <c r="F210" s="349"/>
      <c r="G210" s="349"/>
      <c r="H210" s="349"/>
      <c r="I210" s="349"/>
      <c r="J210" s="349"/>
      <c r="K210" s="349"/>
      <c r="L210" s="349"/>
      <c r="M210" s="349"/>
      <c r="N210" s="349"/>
      <c r="O210" s="349"/>
      <c r="P210" s="349"/>
      <c r="Q210" s="349"/>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7"/>
      <c r="AR210" s="317"/>
      <c r="AS210" s="317"/>
      <c r="AT210" s="317"/>
      <c r="AU210" s="317"/>
      <c r="AV210" s="317"/>
      <c r="AW210" s="317"/>
      <c r="AX210" s="317"/>
      <c r="AY210" s="317"/>
      <c r="AZ210" s="317"/>
      <c r="BA210" s="317"/>
      <c r="BB210" s="317"/>
    </row>
    <row r="211" spans="1:54" s="299" customFormat="1" ht="15" customHeight="1">
      <c r="A211" s="316"/>
      <c r="B211" s="316"/>
      <c r="C211" s="316"/>
      <c r="D211" s="316"/>
      <c r="E211" s="316"/>
      <c r="F211" s="349"/>
      <c r="G211" s="349"/>
      <c r="H211" s="349"/>
      <c r="I211" s="349"/>
      <c r="J211" s="349"/>
      <c r="K211" s="349"/>
      <c r="L211" s="349"/>
      <c r="M211" s="349"/>
      <c r="N211" s="349"/>
      <c r="O211" s="349"/>
      <c r="P211" s="349"/>
      <c r="Q211" s="349"/>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316"/>
      <c r="AO211" s="316"/>
      <c r="AP211" s="316"/>
      <c r="AQ211" s="317"/>
      <c r="AR211" s="317"/>
      <c r="AS211" s="317"/>
      <c r="AT211" s="317"/>
      <c r="AU211" s="317"/>
      <c r="AV211" s="317"/>
      <c r="AW211" s="317"/>
      <c r="AX211" s="317"/>
      <c r="AY211" s="317"/>
      <c r="AZ211" s="317"/>
      <c r="BA211" s="317"/>
      <c r="BB211" s="317"/>
    </row>
    <row r="212" spans="1:54" s="299" customFormat="1" ht="15" customHeight="1">
      <c r="A212" s="316"/>
      <c r="B212" s="316"/>
      <c r="C212" s="316"/>
      <c r="D212" s="316"/>
      <c r="E212" s="316"/>
      <c r="F212" s="349"/>
      <c r="G212" s="349"/>
      <c r="H212" s="349"/>
      <c r="I212" s="349"/>
      <c r="J212" s="349"/>
      <c r="K212" s="349"/>
      <c r="L212" s="349"/>
      <c r="M212" s="349"/>
      <c r="N212" s="349"/>
      <c r="O212" s="349"/>
      <c r="P212" s="349"/>
      <c r="Q212" s="349"/>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7"/>
      <c r="AR212" s="317"/>
      <c r="AS212" s="317"/>
      <c r="AT212" s="317"/>
      <c r="AU212" s="317"/>
      <c r="AV212" s="317"/>
      <c r="AW212" s="317"/>
      <c r="AX212" s="317"/>
      <c r="AY212" s="317"/>
      <c r="AZ212" s="317"/>
      <c r="BA212" s="317"/>
      <c r="BB212" s="317"/>
    </row>
    <row r="213" spans="1:54" s="299" customFormat="1" ht="15" customHeight="1">
      <c r="A213" s="316"/>
      <c r="B213" s="316"/>
      <c r="C213" s="316"/>
      <c r="D213" s="316"/>
      <c r="E213" s="316"/>
      <c r="F213" s="349"/>
      <c r="G213" s="349"/>
      <c r="H213" s="349"/>
      <c r="I213" s="349"/>
      <c r="J213" s="349"/>
      <c r="K213" s="349"/>
      <c r="L213" s="349"/>
      <c r="M213" s="349"/>
      <c r="N213" s="349"/>
      <c r="O213" s="349"/>
      <c r="P213" s="349"/>
      <c r="Q213" s="349"/>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7"/>
      <c r="AR213" s="317"/>
      <c r="AS213" s="317"/>
      <c r="AT213" s="317"/>
      <c r="AU213" s="317"/>
      <c r="AV213" s="317"/>
      <c r="AW213" s="317"/>
      <c r="AX213" s="317"/>
      <c r="AY213" s="317"/>
      <c r="AZ213" s="317"/>
      <c r="BA213" s="317"/>
      <c r="BB213" s="317"/>
    </row>
    <row r="214" spans="1:54" s="299" customFormat="1" ht="15" customHeight="1">
      <c r="A214" s="316"/>
      <c r="B214" s="316"/>
      <c r="C214" s="316"/>
      <c r="D214" s="316"/>
      <c r="E214" s="316"/>
      <c r="F214" s="349"/>
      <c r="G214" s="349"/>
      <c r="H214" s="349"/>
      <c r="I214" s="349"/>
      <c r="J214" s="349"/>
      <c r="K214" s="349"/>
      <c r="L214" s="349"/>
      <c r="M214" s="349"/>
      <c r="N214" s="349"/>
      <c r="O214" s="349"/>
      <c r="P214" s="349"/>
      <c r="Q214" s="349"/>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7"/>
      <c r="AR214" s="317"/>
      <c r="AS214" s="317"/>
      <c r="AT214" s="317"/>
      <c r="AU214" s="317"/>
      <c r="AV214" s="317"/>
      <c r="AW214" s="317"/>
      <c r="AX214" s="317"/>
      <c r="AY214" s="317"/>
      <c r="AZ214" s="317"/>
      <c r="BA214" s="317"/>
      <c r="BB214" s="317"/>
    </row>
    <row r="215" spans="1:54" s="299" customFormat="1" ht="15" customHeight="1">
      <c r="A215" s="316"/>
      <c r="B215" s="316"/>
      <c r="C215" s="316"/>
      <c r="D215" s="316"/>
      <c r="E215" s="316"/>
      <c r="F215" s="349"/>
      <c r="G215" s="349"/>
      <c r="H215" s="349"/>
      <c r="I215" s="349"/>
      <c r="J215" s="349"/>
      <c r="K215" s="349"/>
      <c r="L215" s="349"/>
      <c r="M215" s="349"/>
      <c r="N215" s="349"/>
      <c r="O215" s="349"/>
      <c r="P215" s="349"/>
      <c r="Q215" s="349"/>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7"/>
      <c r="AR215" s="317"/>
      <c r="AS215" s="317"/>
      <c r="AT215" s="317"/>
      <c r="AU215" s="317"/>
      <c r="AV215" s="317"/>
      <c r="AW215" s="317"/>
      <c r="AX215" s="317"/>
      <c r="AY215" s="317"/>
      <c r="AZ215" s="317"/>
      <c r="BA215" s="317"/>
      <c r="BB215" s="317"/>
    </row>
    <row r="216" spans="1:54" s="299" customFormat="1" ht="15" customHeight="1">
      <c r="A216" s="316"/>
      <c r="B216" s="316"/>
      <c r="C216" s="316"/>
      <c r="D216" s="316"/>
      <c r="E216" s="316"/>
      <c r="F216" s="349"/>
      <c r="G216" s="349"/>
      <c r="H216" s="349"/>
      <c r="I216" s="349"/>
      <c r="J216" s="349"/>
      <c r="K216" s="349"/>
      <c r="L216" s="349"/>
      <c r="M216" s="349"/>
      <c r="N216" s="349"/>
      <c r="O216" s="349"/>
      <c r="P216" s="349"/>
      <c r="Q216" s="349"/>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7"/>
      <c r="AR216" s="317"/>
      <c r="AS216" s="317"/>
      <c r="AT216" s="317"/>
      <c r="AU216" s="317"/>
      <c r="AV216" s="317"/>
      <c r="AW216" s="317"/>
      <c r="AX216" s="317"/>
      <c r="AY216" s="317"/>
      <c r="AZ216" s="317"/>
      <c r="BA216" s="317"/>
      <c r="BB216" s="317"/>
    </row>
    <row r="217" spans="1:54" s="299" customFormat="1" ht="15" customHeight="1">
      <c r="A217" s="316"/>
      <c r="B217" s="316"/>
      <c r="C217" s="316"/>
      <c r="D217" s="316"/>
      <c r="E217" s="316"/>
      <c r="F217" s="349"/>
      <c r="G217" s="349"/>
      <c r="H217" s="349"/>
      <c r="I217" s="349"/>
      <c r="J217" s="349"/>
      <c r="K217" s="349"/>
      <c r="L217" s="349"/>
      <c r="M217" s="349"/>
      <c r="N217" s="349"/>
      <c r="O217" s="349"/>
      <c r="P217" s="349"/>
      <c r="Q217" s="349"/>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7"/>
      <c r="AR217" s="317"/>
      <c r="AS217" s="317"/>
      <c r="AT217" s="317"/>
      <c r="AU217" s="317"/>
      <c r="AV217" s="317"/>
      <c r="AW217" s="317"/>
      <c r="AX217" s="317"/>
      <c r="AY217" s="317"/>
      <c r="AZ217" s="317"/>
      <c r="BA217" s="317"/>
      <c r="BB217" s="317"/>
    </row>
    <row r="218" spans="1:54" s="299" customFormat="1" ht="15" customHeight="1">
      <c r="A218" s="316"/>
      <c r="B218" s="316"/>
      <c r="C218" s="316"/>
      <c r="D218" s="316"/>
      <c r="E218" s="316"/>
      <c r="F218" s="349"/>
      <c r="G218" s="349"/>
      <c r="H218" s="349"/>
      <c r="I218" s="349"/>
      <c r="J218" s="349"/>
      <c r="K218" s="349"/>
      <c r="L218" s="349"/>
      <c r="M218" s="349"/>
      <c r="N218" s="349"/>
      <c r="O218" s="349"/>
      <c r="P218" s="349"/>
      <c r="Q218" s="349"/>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7"/>
      <c r="AR218" s="317"/>
      <c r="AS218" s="317"/>
      <c r="AT218" s="317"/>
      <c r="AU218" s="317"/>
      <c r="AV218" s="317"/>
      <c r="AW218" s="317"/>
      <c r="AX218" s="317"/>
      <c r="AY218" s="317"/>
      <c r="AZ218" s="317"/>
      <c r="BA218" s="317"/>
      <c r="BB218" s="317"/>
    </row>
    <row r="219" spans="1:54" s="299" customFormat="1" ht="15" customHeight="1">
      <c r="A219" s="316"/>
      <c r="B219" s="316"/>
      <c r="C219" s="316"/>
      <c r="D219" s="316"/>
      <c r="E219" s="316"/>
      <c r="F219" s="349"/>
      <c r="G219" s="349"/>
      <c r="H219" s="349"/>
      <c r="I219" s="349"/>
      <c r="J219" s="349"/>
      <c r="K219" s="349"/>
      <c r="L219" s="349"/>
      <c r="M219" s="349"/>
      <c r="N219" s="349"/>
      <c r="O219" s="349"/>
      <c r="P219" s="349"/>
      <c r="Q219" s="349"/>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7"/>
      <c r="AR219" s="317"/>
      <c r="AS219" s="317"/>
      <c r="AT219" s="317"/>
      <c r="AU219" s="317"/>
      <c r="AV219" s="317"/>
      <c r="AW219" s="317"/>
      <c r="AX219" s="317"/>
      <c r="AY219" s="317"/>
      <c r="AZ219" s="317"/>
      <c r="BA219" s="317"/>
      <c r="BB219" s="317"/>
    </row>
    <row r="220" spans="1:54" s="299" customFormat="1" ht="15" customHeight="1">
      <c r="A220" s="316"/>
      <c r="B220" s="316"/>
      <c r="C220" s="316"/>
      <c r="D220" s="316"/>
      <c r="E220" s="316"/>
      <c r="F220" s="349"/>
      <c r="G220" s="349"/>
      <c r="H220" s="349"/>
      <c r="I220" s="349"/>
      <c r="J220" s="349"/>
      <c r="K220" s="349"/>
      <c r="L220" s="349"/>
      <c r="M220" s="349"/>
      <c r="N220" s="349"/>
      <c r="O220" s="349"/>
      <c r="P220" s="349"/>
      <c r="Q220" s="349"/>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7"/>
      <c r="AR220" s="317"/>
      <c r="AS220" s="317"/>
      <c r="AT220" s="317"/>
      <c r="AU220" s="317"/>
      <c r="AV220" s="317"/>
      <c r="AW220" s="317"/>
      <c r="AX220" s="317"/>
      <c r="AY220" s="317"/>
      <c r="AZ220" s="317"/>
      <c r="BA220" s="317"/>
      <c r="BB220" s="317"/>
    </row>
    <row r="221" spans="1:54" s="299" customFormat="1" ht="15" customHeight="1">
      <c r="A221" s="316"/>
      <c r="B221" s="316"/>
      <c r="C221" s="316"/>
      <c r="D221" s="316"/>
      <c r="E221" s="316"/>
      <c r="F221" s="349"/>
      <c r="G221" s="349"/>
      <c r="H221" s="349"/>
      <c r="I221" s="349"/>
      <c r="J221" s="349"/>
      <c r="K221" s="349"/>
      <c r="L221" s="349"/>
      <c r="M221" s="349"/>
      <c r="N221" s="349"/>
      <c r="O221" s="349"/>
      <c r="P221" s="349"/>
      <c r="Q221" s="349"/>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7"/>
      <c r="AR221" s="317"/>
      <c r="AS221" s="317"/>
      <c r="AT221" s="317"/>
      <c r="AU221" s="317"/>
      <c r="AV221" s="317"/>
      <c r="AW221" s="317"/>
      <c r="AX221" s="317"/>
      <c r="AY221" s="317"/>
      <c r="AZ221" s="317"/>
      <c r="BA221" s="317"/>
      <c r="BB221" s="317"/>
    </row>
    <row r="222" spans="1:54" s="299" customFormat="1" ht="15" customHeight="1">
      <c r="A222" s="316"/>
      <c r="B222" s="316"/>
      <c r="C222" s="316"/>
      <c r="D222" s="316"/>
      <c r="E222" s="316"/>
      <c r="F222" s="349"/>
      <c r="G222" s="349"/>
      <c r="H222" s="349"/>
      <c r="I222" s="349"/>
      <c r="J222" s="349"/>
      <c r="K222" s="349"/>
      <c r="L222" s="349"/>
      <c r="M222" s="349"/>
      <c r="N222" s="349"/>
      <c r="O222" s="349"/>
      <c r="P222" s="349"/>
      <c r="Q222" s="349"/>
      <c r="R222" s="316"/>
      <c r="S222" s="316"/>
      <c r="T222" s="316"/>
      <c r="U222" s="316"/>
      <c r="V222" s="316"/>
      <c r="W222" s="316"/>
      <c r="X222" s="316"/>
      <c r="Y222" s="316"/>
      <c r="Z222" s="316"/>
      <c r="AA222" s="316"/>
      <c r="AB222" s="316"/>
      <c r="AC222" s="316"/>
      <c r="AD222" s="316"/>
      <c r="AE222" s="316"/>
      <c r="AF222" s="316"/>
      <c r="AG222" s="316"/>
      <c r="AH222" s="316"/>
      <c r="AI222" s="316"/>
      <c r="AJ222" s="316"/>
      <c r="AK222" s="316"/>
      <c r="AL222" s="316"/>
      <c r="AM222" s="316"/>
      <c r="AN222" s="316"/>
      <c r="AO222" s="316"/>
      <c r="AP222" s="316"/>
      <c r="AQ222" s="317"/>
      <c r="AR222" s="317"/>
      <c r="AS222" s="317"/>
      <c r="AT222" s="317"/>
      <c r="AU222" s="317"/>
      <c r="AV222" s="317"/>
      <c r="AW222" s="317"/>
      <c r="AX222" s="317"/>
      <c r="AY222" s="317"/>
      <c r="AZ222" s="317"/>
      <c r="BA222" s="317"/>
      <c r="BB222" s="317"/>
    </row>
    <row r="223" spans="1:54" s="299" customFormat="1" ht="15" customHeight="1">
      <c r="A223" s="316"/>
      <c r="B223" s="316"/>
      <c r="C223" s="316"/>
      <c r="D223" s="316"/>
      <c r="E223" s="316"/>
      <c r="F223" s="349"/>
      <c r="G223" s="349"/>
      <c r="H223" s="349"/>
      <c r="I223" s="349"/>
      <c r="J223" s="349"/>
      <c r="K223" s="349"/>
      <c r="L223" s="349"/>
      <c r="M223" s="349"/>
      <c r="N223" s="349"/>
      <c r="O223" s="349"/>
      <c r="P223" s="349"/>
      <c r="Q223" s="349"/>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316"/>
      <c r="AQ223" s="317"/>
      <c r="AR223" s="317"/>
      <c r="AS223" s="317"/>
      <c r="AT223" s="317"/>
      <c r="AU223" s="317"/>
      <c r="AV223" s="317"/>
      <c r="AW223" s="317"/>
      <c r="AX223" s="317"/>
      <c r="AY223" s="317"/>
      <c r="AZ223" s="317"/>
      <c r="BA223" s="317"/>
      <c r="BB223" s="317"/>
    </row>
    <row r="224" spans="1:54" s="299" customFormat="1" ht="15" customHeight="1">
      <c r="A224" s="316"/>
      <c r="B224" s="316"/>
      <c r="C224" s="316"/>
      <c r="D224" s="316"/>
      <c r="E224" s="316"/>
      <c r="F224" s="349"/>
      <c r="G224" s="349"/>
      <c r="H224" s="349"/>
      <c r="I224" s="349"/>
      <c r="J224" s="349"/>
      <c r="K224" s="349"/>
      <c r="L224" s="349"/>
      <c r="M224" s="349"/>
      <c r="N224" s="349"/>
      <c r="O224" s="349"/>
      <c r="P224" s="349"/>
      <c r="Q224" s="349"/>
      <c r="R224" s="316"/>
      <c r="S224" s="316"/>
      <c r="T224" s="316"/>
      <c r="U224" s="316"/>
      <c r="V224" s="316"/>
      <c r="W224" s="316"/>
      <c r="X224" s="316"/>
      <c r="Y224" s="316"/>
      <c r="Z224" s="316"/>
      <c r="AA224" s="316"/>
      <c r="AB224" s="316"/>
      <c r="AC224" s="316"/>
      <c r="AD224" s="316"/>
      <c r="AE224" s="316"/>
      <c r="AF224" s="316"/>
      <c r="AG224" s="316"/>
      <c r="AH224" s="316"/>
      <c r="AI224" s="316"/>
      <c r="AJ224" s="316"/>
      <c r="AK224" s="316"/>
      <c r="AL224" s="316"/>
      <c r="AM224" s="316"/>
      <c r="AN224" s="316"/>
      <c r="AO224" s="316"/>
      <c r="AP224" s="316"/>
      <c r="AQ224" s="317"/>
      <c r="AR224" s="317"/>
      <c r="AS224" s="317"/>
      <c r="AT224" s="317"/>
      <c r="AU224" s="317"/>
      <c r="AV224" s="317"/>
      <c r="AW224" s="317"/>
      <c r="AX224" s="317"/>
      <c r="AY224" s="317"/>
      <c r="AZ224" s="317"/>
      <c r="BA224" s="317"/>
      <c r="BB224" s="317"/>
    </row>
    <row r="225" spans="1:54" s="299" customFormat="1" ht="15" customHeight="1">
      <c r="A225" s="316"/>
      <c r="B225" s="316"/>
      <c r="C225" s="316"/>
      <c r="D225" s="316"/>
      <c r="E225" s="316"/>
      <c r="F225" s="349"/>
      <c r="G225" s="349"/>
      <c r="H225" s="349"/>
      <c r="I225" s="349"/>
      <c r="J225" s="349"/>
      <c r="K225" s="349"/>
      <c r="L225" s="349"/>
      <c r="M225" s="349"/>
      <c r="N225" s="349"/>
      <c r="O225" s="349"/>
      <c r="P225" s="349"/>
      <c r="Q225" s="349"/>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7"/>
      <c r="AR225" s="317"/>
      <c r="AS225" s="317"/>
      <c r="AT225" s="317"/>
      <c r="AU225" s="317"/>
      <c r="AV225" s="317"/>
      <c r="AW225" s="317"/>
      <c r="AX225" s="317"/>
      <c r="AY225" s="317"/>
      <c r="AZ225" s="317"/>
      <c r="BA225" s="317"/>
      <c r="BB225" s="317"/>
    </row>
    <row r="226" spans="1:54" s="299" customFormat="1" ht="15" customHeight="1">
      <c r="A226" s="316"/>
      <c r="B226" s="316"/>
      <c r="C226" s="316"/>
      <c r="D226" s="316"/>
      <c r="E226" s="316"/>
      <c r="F226" s="349"/>
      <c r="G226" s="349"/>
      <c r="H226" s="349"/>
      <c r="I226" s="349"/>
      <c r="J226" s="349"/>
      <c r="K226" s="349"/>
      <c r="L226" s="349"/>
      <c r="M226" s="349"/>
      <c r="N226" s="349"/>
      <c r="O226" s="349"/>
      <c r="P226" s="349"/>
      <c r="Q226" s="349"/>
      <c r="R226" s="316"/>
      <c r="S226" s="316"/>
      <c r="T226" s="316"/>
      <c r="U226" s="316"/>
      <c r="V226" s="316"/>
      <c r="W226" s="316"/>
      <c r="X226" s="316"/>
      <c r="Y226" s="316"/>
      <c r="Z226" s="316"/>
      <c r="AA226" s="316"/>
      <c r="AB226" s="316"/>
      <c r="AC226" s="316"/>
      <c r="AD226" s="316"/>
      <c r="AE226" s="316"/>
      <c r="AF226" s="316"/>
      <c r="AG226" s="316"/>
      <c r="AH226" s="316"/>
      <c r="AI226" s="316"/>
      <c r="AJ226" s="316"/>
      <c r="AK226" s="316"/>
      <c r="AL226" s="316"/>
      <c r="AM226" s="316"/>
      <c r="AN226" s="316"/>
      <c r="AO226" s="316"/>
      <c r="AP226" s="316"/>
      <c r="AQ226" s="317"/>
      <c r="AR226" s="317"/>
      <c r="AS226" s="317"/>
      <c r="AT226" s="317"/>
      <c r="AU226" s="317"/>
      <c r="AV226" s="317"/>
      <c r="AW226" s="317"/>
      <c r="AX226" s="317"/>
      <c r="AY226" s="317"/>
      <c r="AZ226" s="317"/>
      <c r="BA226" s="317"/>
      <c r="BB226" s="317"/>
    </row>
    <row r="227" spans="1:54" s="299" customFormat="1" ht="15" customHeight="1">
      <c r="A227" s="316"/>
      <c r="B227" s="316"/>
      <c r="C227" s="316"/>
      <c r="D227" s="316"/>
      <c r="E227" s="316"/>
      <c r="F227" s="349"/>
      <c r="G227" s="349"/>
      <c r="H227" s="349"/>
      <c r="I227" s="349"/>
      <c r="J227" s="349"/>
      <c r="K227" s="349"/>
      <c r="L227" s="349"/>
      <c r="M227" s="349"/>
      <c r="N227" s="349"/>
      <c r="O227" s="349"/>
      <c r="P227" s="349"/>
      <c r="Q227" s="349"/>
      <c r="R227" s="316"/>
      <c r="S227" s="316"/>
      <c r="T227" s="316"/>
      <c r="U227" s="316"/>
      <c r="V227" s="316"/>
      <c r="W227" s="316"/>
      <c r="X227" s="316"/>
      <c r="Y227" s="316"/>
      <c r="Z227" s="316"/>
      <c r="AA227" s="316"/>
      <c r="AB227" s="316"/>
      <c r="AC227" s="316"/>
      <c r="AD227" s="316"/>
      <c r="AE227" s="316"/>
      <c r="AF227" s="316"/>
      <c r="AG227" s="316"/>
      <c r="AH227" s="316"/>
      <c r="AI227" s="316"/>
      <c r="AJ227" s="316"/>
      <c r="AK227" s="316"/>
      <c r="AL227" s="316"/>
      <c r="AM227" s="316"/>
      <c r="AN227" s="316"/>
      <c r="AO227" s="316"/>
      <c r="AP227" s="316"/>
      <c r="AQ227" s="317"/>
      <c r="AR227" s="317"/>
      <c r="AS227" s="317"/>
      <c r="AT227" s="317"/>
      <c r="AU227" s="317"/>
      <c r="AV227" s="317"/>
      <c r="AW227" s="317"/>
      <c r="AX227" s="317"/>
      <c r="AY227" s="317"/>
      <c r="AZ227" s="317"/>
      <c r="BA227" s="317"/>
      <c r="BB227" s="317"/>
    </row>
    <row r="228" spans="1:54" s="299" customFormat="1" ht="15" customHeight="1">
      <c r="A228" s="316"/>
      <c r="B228" s="316"/>
      <c r="C228" s="316"/>
      <c r="D228" s="316"/>
      <c r="E228" s="316"/>
      <c r="F228" s="349"/>
      <c r="G228" s="349"/>
      <c r="H228" s="349"/>
      <c r="I228" s="349"/>
      <c r="J228" s="349"/>
      <c r="K228" s="349"/>
      <c r="L228" s="349"/>
      <c r="M228" s="349"/>
      <c r="N228" s="349"/>
      <c r="O228" s="349"/>
      <c r="P228" s="349"/>
      <c r="Q228" s="349"/>
      <c r="R228" s="316"/>
      <c r="S228" s="316"/>
      <c r="T228" s="316"/>
      <c r="U228" s="316"/>
      <c r="V228" s="316"/>
      <c r="W228" s="316"/>
      <c r="X228" s="316"/>
      <c r="Y228" s="316"/>
      <c r="Z228" s="316"/>
      <c r="AA228" s="316"/>
      <c r="AB228" s="316"/>
      <c r="AC228" s="316"/>
      <c r="AD228" s="316"/>
      <c r="AE228" s="316"/>
      <c r="AF228" s="316"/>
      <c r="AG228" s="316"/>
      <c r="AH228" s="316"/>
      <c r="AI228" s="316"/>
      <c r="AJ228" s="316"/>
      <c r="AK228" s="316"/>
      <c r="AL228" s="316"/>
      <c r="AM228" s="316"/>
      <c r="AN228" s="316"/>
      <c r="AO228" s="316"/>
      <c r="AP228" s="316"/>
      <c r="AQ228" s="317"/>
      <c r="AR228" s="317"/>
      <c r="AS228" s="317"/>
      <c r="AT228" s="317"/>
      <c r="AU228" s="317"/>
      <c r="AV228" s="317"/>
      <c r="AW228" s="317"/>
      <c r="AX228" s="317"/>
      <c r="AY228" s="317"/>
      <c r="AZ228" s="317"/>
      <c r="BA228" s="317"/>
      <c r="BB228" s="317"/>
    </row>
    <row r="229" spans="1:54" s="299" customFormat="1" ht="15" customHeight="1">
      <c r="A229" s="316"/>
      <c r="B229" s="316"/>
      <c r="C229" s="316"/>
      <c r="D229" s="316"/>
      <c r="E229" s="316"/>
      <c r="F229" s="349"/>
      <c r="G229" s="349"/>
      <c r="H229" s="349"/>
      <c r="I229" s="349"/>
      <c r="J229" s="349"/>
      <c r="K229" s="349"/>
      <c r="L229" s="349"/>
      <c r="M229" s="349"/>
      <c r="N229" s="349"/>
      <c r="O229" s="349"/>
      <c r="P229" s="349"/>
      <c r="Q229" s="349"/>
      <c r="R229" s="316"/>
      <c r="S229" s="316"/>
      <c r="T229" s="316"/>
      <c r="U229" s="316"/>
      <c r="V229" s="316"/>
      <c r="W229" s="316"/>
      <c r="X229" s="316"/>
      <c r="Y229" s="316"/>
      <c r="Z229" s="316"/>
      <c r="AA229" s="316"/>
      <c r="AB229" s="316"/>
      <c r="AC229" s="316"/>
      <c r="AD229" s="316"/>
      <c r="AE229" s="316"/>
      <c r="AF229" s="316"/>
      <c r="AG229" s="316"/>
      <c r="AH229" s="316"/>
      <c r="AI229" s="316"/>
      <c r="AJ229" s="316"/>
      <c r="AK229" s="316"/>
      <c r="AL229" s="316"/>
      <c r="AM229" s="316"/>
      <c r="AN229" s="316"/>
      <c r="AO229" s="316"/>
      <c r="AP229" s="316"/>
      <c r="AQ229" s="317"/>
      <c r="AR229" s="317"/>
      <c r="AS229" s="317"/>
      <c r="AT229" s="317"/>
      <c r="AU229" s="317"/>
      <c r="AV229" s="317"/>
      <c r="AW229" s="317"/>
      <c r="AX229" s="317"/>
      <c r="AY229" s="317"/>
      <c r="AZ229" s="317"/>
      <c r="BA229" s="317"/>
      <c r="BB229" s="317"/>
    </row>
    <row r="230" spans="1:54" s="299" customFormat="1" ht="15" customHeight="1">
      <c r="A230" s="316"/>
      <c r="B230" s="316"/>
      <c r="C230" s="316"/>
      <c r="D230" s="316"/>
      <c r="E230" s="316"/>
      <c r="F230" s="349"/>
      <c r="G230" s="349"/>
      <c r="H230" s="349"/>
      <c r="I230" s="349"/>
      <c r="J230" s="349"/>
      <c r="K230" s="349"/>
      <c r="L230" s="349"/>
      <c r="M230" s="349"/>
      <c r="N230" s="349"/>
      <c r="O230" s="349"/>
      <c r="P230" s="349"/>
      <c r="Q230" s="349"/>
      <c r="R230" s="316"/>
      <c r="S230" s="316"/>
      <c r="T230" s="316"/>
      <c r="U230" s="316"/>
      <c r="V230" s="316"/>
      <c r="W230" s="316"/>
      <c r="X230" s="316"/>
      <c r="Y230" s="316"/>
      <c r="Z230" s="316"/>
      <c r="AA230" s="316"/>
      <c r="AB230" s="316"/>
      <c r="AC230" s="316"/>
      <c r="AD230" s="316"/>
      <c r="AE230" s="316"/>
      <c r="AF230" s="316"/>
      <c r="AG230" s="316"/>
      <c r="AH230" s="316"/>
      <c r="AI230" s="316"/>
      <c r="AJ230" s="316"/>
      <c r="AK230" s="316"/>
      <c r="AL230" s="316"/>
      <c r="AM230" s="316"/>
      <c r="AN230" s="316"/>
      <c r="AO230" s="316"/>
      <c r="AP230" s="316"/>
      <c r="AQ230" s="317"/>
      <c r="AR230" s="317"/>
      <c r="AS230" s="317"/>
      <c r="AT230" s="317"/>
      <c r="AU230" s="317"/>
      <c r="AV230" s="317"/>
      <c r="AW230" s="317"/>
      <c r="AX230" s="317"/>
      <c r="AY230" s="317"/>
      <c r="AZ230" s="317"/>
      <c r="BA230" s="317"/>
      <c r="BB230" s="317"/>
    </row>
    <row r="231" spans="1:54" s="299" customFormat="1" ht="15" customHeight="1">
      <c r="A231" s="316"/>
      <c r="B231" s="316"/>
      <c r="C231" s="316"/>
      <c r="D231" s="316"/>
      <c r="E231" s="316"/>
      <c r="F231" s="349"/>
      <c r="G231" s="349"/>
      <c r="H231" s="349"/>
      <c r="I231" s="349"/>
      <c r="J231" s="349"/>
      <c r="K231" s="349"/>
      <c r="L231" s="349"/>
      <c r="M231" s="349"/>
      <c r="N231" s="349"/>
      <c r="O231" s="349"/>
      <c r="P231" s="349"/>
      <c r="Q231" s="349"/>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6"/>
      <c r="AM231" s="316"/>
      <c r="AN231" s="316"/>
      <c r="AO231" s="316"/>
      <c r="AP231" s="316"/>
      <c r="AQ231" s="317"/>
      <c r="AR231" s="317"/>
      <c r="AS231" s="317"/>
      <c r="AT231" s="317"/>
      <c r="AU231" s="317"/>
      <c r="AV231" s="317"/>
      <c r="AW231" s="317"/>
      <c r="AX231" s="317"/>
      <c r="AY231" s="317"/>
      <c r="AZ231" s="317"/>
      <c r="BA231" s="317"/>
      <c r="BB231" s="317"/>
    </row>
    <row r="232" spans="1:54" s="299" customFormat="1" ht="15" customHeight="1">
      <c r="A232" s="316"/>
      <c r="B232" s="316"/>
      <c r="C232" s="316"/>
      <c r="D232" s="316"/>
      <c r="E232" s="316"/>
      <c r="F232" s="349"/>
      <c r="G232" s="349"/>
      <c r="H232" s="349"/>
      <c r="I232" s="349"/>
      <c r="J232" s="349"/>
      <c r="K232" s="349"/>
      <c r="L232" s="349"/>
      <c r="M232" s="349"/>
      <c r="N232" s="349"/>
      <c r="O232" s="349"/>
      <c r="P232" s="349"/>
      <c r="Q232" s="349"/>
      <c r="R232" s="316"/>
      <c r="S232" s="316"/>
      <c r="T232" s="316"/>
      <c r="U232" s="316"/>
      <c r="V232" s="316"/>
      <c r="W232" s="316"/>
      <c r="X232" s="316"/>
      <c r="Y232" s="316"/>
      <c r="Z232" s="316"/>
      <c r="AA232" s="316"/>
      <c r="AB232" s="316"/>
      <c r="AC232" s="316"/>
      <c r="AD232" s="316"/>
      <c r="AE232" s="316"/>
      <c r="AF232" s="316"/>
      <c r="AG232" s="316"/>
      <c r="AH232" s="316"/>
      <c r="AI232" s="316"/>
      <c r="AJ232" s="316"/>
      <c r="AK232" s="316"/>
      <c r="AL232" s="316"/>
      <c r="AM232" s="316"/>
      <c r="AN232" s="316"/>
      <c r="AO232" s="316"/>
      <c r="AP232" s="316"/>
      <c r="AQ232" s="317"/>
      <c r="AR232" s="317"/>
      <c r="AS232" s="317"/>
      <c r="AT232" s="317"/>
      <c r="AU232" s="317"/>
      <c r="AV232" s="317"/>
      <c r="AW232" s="317"/>
      <c r="AX232" s="317"/>
      <c r="AY232" s="317"/>
      <c r="AZ232" s="317"/>
      <c r="BA232" s="317"/>
      <c r="BB232" s="317"/>
    </row>
    <row r="233" spans="1:54" s="299" customFormat="1" ht="15" customHeight="1">
      <c r="A233" s="317"/>
      <c r="B233" s="317"/>
      <c r="C233" s="317"/>
      <c r="D233" s="317"/>
      <c r="E233" s="317"/>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17"/>
      <c r="AC233" s="317"/>
      <c r="AD233" s="317"/>
      <c r="AE233" s="317"/>
      <c r="AF233" s="317"/>
      <c r="AG233" s="317"/>
      <c r="AH233" s="317"/>
      <c r="AI233" s="317"/>
      <c r="AJ233" s="317"/>
      <c r="AK233" s="317"/>
      <c r="AL233" s="317"/>
      <c r="AM233" s="317"/>
      <c r="AN233" s="317"/>
      <c r="AO233" s="317"/>
      <c r="AP233" s="317"/>
      <c r="AQ233" s="317"/>
      <c r="AR233" s="317"/>
      <c r="AS233" s="317"/>
      <c r="AT233" s="317"/>
      <c r="AU233" s="317"/>
      <c r="AV233" s="317"/>
      <c r="AW233" s="317"/>
      <c r="AX233" s="317"/>
      <c r="AY233" s="317"/>
      <c r="AZ233" s="317"/>
      <c r="BA233" s="317"/>
      <c r="BB233" s="317"/>
    </row>
    <row r="234" spans="1:54" s="299" customFormat="1" ht="15" customHeight="1"/>
  </sheetData>
  <mergeCells count="2481">
    <mergeCell ref="A3:B3"/>
    <mergeCell ref="C3:O3"/>
    <mergeCell ref="P3:W3"/>
    <mergeCell ref="X3:AW3"/>
    <mergeCell ref="C4:O4"/>
    <mergeCell ref="P4:W4"/>
    <mergeCell ref="X4:AW4"/>
    <mergeCell ref="C5:L5"/>
    <mergeCell ref="M5:O5"/>
    <mergeCell ref="P5:AW5"/>
    <mergeCell ref="C6:L6"/>
    <mergeCell ref="M6:O6"/>
    <mergeCell ref="Q6:U6"/>
    <mergeCell ref="W6:AD6"/>
    <mergeCell ref="AF6:AM6"/>
    <mergeCell ref="AO6:AW6"/>
    <mergeCell ref="B12:I12"/>
    <mergeCell ref="J12:N12"/>
    <mergeCell ref="O12:S12"/>
    <mergeCell ref="T12:X12"/>
    <mergeCell ref="Y12:AC12"/>
    <mergeCell ref="AD12:AH12"/>
    <mergeCell ref="AI12:AM12"/>
    <mergeCell ref="AN12:AR12"/>
    <mergeCell ref="AS12:AW12"/>
    <mergeCell ref="B13:I13"/>
    <mergeCell ref="J13:N13"/>
    <mergeCell ref="O13:S13"/>
    <mergeCell ref="T13:X13"/>
    <mergeCell ref="Y13:AC13"/>
    <mergeCell ref="AD13:AH13"/>
    <mergeCell ref="AI13:AM13"/>
    <mergeCell ref="AN13:AR13"/>
    <mergeCell ref="AS13:AW13"/>
    <mergeCell ref="B14:I14"/>
    <mergeCell ref="J14:N14"/>
    <mergeCell ref="O14:S14"/>
    <mergeCell ref="T14:X14"/>
    <mergeCell ref="Y14:AC14"/>
    <mergeCell ref="AD14:AH14"/>
    <mergeCell ref="AI14:AM14"/>
    <mergeCell ref="AN14:AR14"/>
    <mergeCell ref="AS14:AW14"/>
    <mergeCell ref="B15:I15"/>
    <mergeCell ref="J15:N15"/>
    <mergeCell ref="O15:S15"/>
    <mergeCell ref="T15:X15"/>
    <mergeCell ref="Y15:AC15"/>
    <mergeCell ref="AD15:AH15"/>
    <mergeCell ref="AI15:AM15"/>
    <mergeCell ref="AN15:AR15"/>
    <mergeCell ref="AS15:AW15"/>
    <mergeCell ref="B16:I16"/>
    <mergeCell ref="J16:N16"/>
    <mergeCell ref="O16:S16"/>
    <mergeCell ref="T16:X16"/>
    <mergeCell ref="Y16:AC16"/>
    <mergeCell ref="AD16:AH16"/>
    <mergeCell ref="AI16:AM16"/>
    <mergeCell ref="AN16:AR16"/>
    <mergeCell ref="AS16:AW16"/>
    <mergeCell ref="B17:I17"/>
    <mergeCell ref="J17:N17"/>
    <mergeCell ref="O17:S17"/>
    <mergeCell ref="T17:X17"/>
    <mergeCell ref="Y17:AC17"/>
    <mergeCell ref="AD17:AH17"/>
    <mergeCell ref="AI17:AM17"/>
    <mergeCell ref="AN17:AR17"/>
    <mergeCell ref="AS17:AW17"/>
    <mergeCell ref="B18:I18"/>
    <mergeCell ref="J18:N18"/>
    <mergeCell ref="O18:S18"/>
    <mergeCell ref="T18:X18"/>
    <mergeCell ref="Y18:AC18"/>
    <mergeCell ref="AD18:AH18"/>
    <mergeCell ref="AI18:AM18"/>
    <mergeCell ref="AN18:AR18"/>
    <mergeCell ref="AS18:AW18"/>
    <mergeCell ref="B19:I19"/>
    <mergeCell ref="J19:N19"/>
    <mergeCell ref="O19:S19"/>
    <mergeCell ref="T19:X19"/>
    <mergeCell ref="Y19:AC19"/>
    <mergeCell ref="AD19:AH19"/>
    <mergeCell ref="AI19:AM19"/>
    <mergeCell ref="AN19:AR19"/>
    <mergeCell ref="AS19:AW19"/>
    <mergeCell ref="B20:I20"/>
    <mergeCell ref="J20:N20"/>
    <mergeCell ref="O20:S20"/>
    <mergeCell ref="T20:X20"/>
    <mergeCell ref="Y20:AC20"/>
    <mergeCell ref="AD20:AH20"/>
    <mergeCell ref="AI20:AM20"/>
    <mergeCell ref="AN20:AR20"/>
    <mergeCell ref="AS20:AW20"/>
    <mergeCell ref="B21:I21"/>
    <mergeCell ref="J21:N21"/>
    <mergeCell ref="O21:S21"/>
    <mergeCell ref="T21:X21"/>
    <mergeCell ref="Y21:AC21"/>
    <mergeCell ref="AD21:AH21"/>
    <mergeCell ref="AI21:AM21"/>
    <mergeCell ref="AN21:AR21"/>
    <mergeCell ref="AS21:AW21"/>
    <mergeCell ref="AN22:AW22"/>
    <mergeCell ref="AN23:AR23"/>
    <mergeCell ref="AS23:AW23"/>
    <mergeCell ref="B24:I24"/>
    <mergeCell ref="J24:N24"/>
    <mergeCell ref="O24:S24"/>
    <mergeCell ref="T24:X24"/>
    <mergeCell ref="Y24:AC24"/>
    <mergeCell ref="AE24:AH24"/>
    <mergeCell ref="AI24:AJ24"/>
    <mergeCell ref="AK24:AM24"/>
    <mergeCell ref="AN24:AR24"/>
    <mergeCell ref="AS24:AW24"/>
    <mergeCell ref="B25:I25"/>
    <mergeCell ref="J25:N25"/>
    <mergeCell ref="O25:S25"/>
    <mergeCell ref="T25:X25"/>
    <mergeCell ref="Y25:AC25"/>
    <mergeCell ref="AE25:AH25"/>
    <mergeCell ref="AI25:AJ25"/>
    <mergeCell ref="AK25:AM25"/>
    <mergeCell ref="AN25:AR25"/>
    <mergeCell ref="AS25:AW25"/>
    <mergeCell ref="B26:I26"/>
    <mergeCell ref="J26:N26"/>
    <mergeCell ref="O26:S26"/>
    <mergeCell ref="T26:X26"/>
    <mergeCell ref="Y26:AC26"/>
    <mergeCell ref="AE26:AH26"/>
    <mergeCell ref="AI26:AJ26"/>
    <mergeCell ref="AK26:AM26"/>
    <mergeCell ref="AN26:AR26"/>
    <mergeCell ref="AS26:AW26"/>
    <mergeCell ref="B27:I27"/>
    <mergeCell ref="J27:N27"/>
    <mergeCell ref="O27:S27"/>
    <mergeCell ref="T27:X27"/>
    <mergeCell ref="Y27:AC27"/>
    <mergeCell ref="AE27:AH27"/>
    <mergeCell ref="AI27:AJ27"/>
    <mergeCell ref="AK27:AM27"/>
    <mergeCell ref="AN27:AR27"/>
    <mergeCell ref="AS27:AW27"/>
    <mergeCell ref="B28:I28"/>
    <mergeCell ref="J28:N28"/>
    <mergeCell ref="O28:S28"/>
    <mergeCell ref="T28:X28"/>
    <mergeCell ref="Y28:AC28"/>
    <mergeCell ref="AE28:AH28"/>
    <mergeCell ref="AI28:AJ28"/>
    <mergeCell ref="AK28:AM28"/>
    <mergeCell ref="AN28:AR28"/>
    <mergeCell ref="AS28:AW28"/>
    <mergeCell ref="B29:I29"/>
    <mergeCell ref="J29:N29"/>
    <mergeCell ref="O29:S29"/>
    <mergeCell ref="T29:X29"/>
    <mergeCell ref="Y29:AC29"/>
    <mergeCell ref="AE29:AH29"/>
    <mergeCell ref="AI29:AJ29"/>
    <mergeCell ref="AK29:AM29"/>
    <mergeCell ref="AN29:AR29"/>
    <mergeCell ref="AS29:AW29"/>
    <mergeCell ref="B30:I30"/>
    <mergeCell ref="J30:N30"/>
    <mergeCell ref="O30:S30"/>
    <mergeCell ref="T30:X30"/>
    <mergeCell ref="Y30:AC30"/>
    <mergeCell ref="AE30:AH30"/>
    <mergeCell ref="AI30:AJ30"/>
    <mergeCell ref="AK30:AM30"/>
    <mergeCell ref="AN30:AR30"/>
    <mergeCell ref="AS30:AW30"/>
    <mergeCell ref="B31:I31"/>
    <mergeCell ref="J31:N31"/>
    <mergeCell ref="O31:S31"/>
    <mergeCell ref="T31:X31"/>
    <mergeCell ref="Y31:AC31"/>
    <mergeCell ref="AE31:AH31"/>
    <mergeCell ref="AI31:AJ31"/>
    <mergeCell ref="AK31:AM31"/>
    <mergeCell ref="AN31:AR31"/>
    <mergeCell ref="AS31:AW31"/>
    <mergeCell ref="B32:I32"/>
    <mergeCell ref="J32:N32"/>
    <mergeCell ref="O32:S32"/>
    <mergeCell ref="T32:X32"/>
    <mergeCell ref="Y32:AC32"/>
    <mergeCell ref="AE32:AI32"/>
    <mergeCell ref="AJ32:AM32"/>
    <mergeCell ref="AN32:AO32"/>
    <mergeCell ref="AP32:AQ32"/>
    <mergeCell ref="AS32:AT32"/>
    <mergeCell ref="AU32:AV32"/>
    <mergeCell ref="B33:I33"/>
    <mergeCell ref="J33:N33"/>
    <mergeCell ref="O33:S33"/>
    <mergeCell ref="T33:X33"/>
    <mergeCell ref="Y33:AC33"/>
    <mergeCell ref="AJ33:AM33"/>
    <mergeCell ref="AN33:AO33"/>
    <mergeCell ref="AP33:AQ33"/>
    <mergeCell ref="AS33:AT33"/>
    <mergeCell ref="AU33:AV33"/>
    <mergeCell ref="B34:I34"/>
    <mergeCell ref="J34:N34"/>
    <mergeCell ref="O34:S34"/>
    <mergeCell ref="T34:X34"/>
    <mergeCell ref="Y34:AC34"/>
    <mergeCell ref="AJ34:AM34"/>
    <mergeCell ref="AN34:AO34"/>
    <mergeCell ref="AP34:AQ34"/>
    <mergeCell ref="AS34:AT34"/>
    <mergeCell ref="AU34:AV34"/>
    <mergeCell ref="AJ35:AW35"/>
    <mergeCell ref="AJ36:AR36"/>
    <mergeCell ref="AS36:AW36"/>
    <mergeCell ref="AJ37:AR37"/>
    <mergeCell ref="AS37:AW37"/>
    <mergeCell ref="AJ38:AR38"/>
    <mergeCell ref="AS38:AW38"/>
    <mergeCell ref="AJ39:AR39"/>
    <mergeCell ref="AS39:AW39"/>
    <mergeCell ref="AJ40:AR40"/>
    <mergeCell ref="AS40:AW40"/>
    <mergeCell ref="AJ41:AR41"/>
    <mergeCell ref="AS41:AW41"/>
    <mergeCell ref="AJ42:AR42"/>
    <mergeCell ref="AS42:AW42"/>
    <mergeCell ref="AJ43:AR43"/>
    <mergeCell ref="AS43:AW43"/>
    <mergeCell ref="AJ44:AR44"/>
    <mergeCell ref="AS44:AW44"/>
    <mergeCell ref="O51:R51"/>
    <mergeCell ref="U51:AB51"/>
    <mergeCell ref="AC51:AM51"/>
    <mergeCell ref="A52:E52"/>
    <mergeCell ref="F52:I52"/>
    <mergeCell ref="J52:M52"/>
    <mergeCell ref="N52:Q52"/>
    <mergeCell ref="R52:T52"/>
    <mergeCell ref="U52:W52"/>
    <mergeCell ref="X52:Z52"/>
    <mergeCell ref="AA52:AB52"/>
    <mergeCell ref="AC52:AE52"/>
    <mergeCell ref="AF52:AH52"/>
    <mergeCell ref="AI52:AK52"/>
    <mergeCell ref="AL52:AM52"/>
    <mergeCell ref="A53:E53"/>
    <mergeCell ref="F53:I53"/>
    <mergeCell ref="J53:M53"/>
    <mergeCell ref="N53:Q53"/>
    <mergeCell ref="R53:T53"/>
    <mergeCell ref="U53:W53"/>
    <mergeCell ref="X53:Z53"/>
    <mergeCell ref="AA53:AB53"/>
    <mergeCell ref="AC53:AE53"/>
    <mergeCell ref="AF53:AH53"/>
    <mergeCell ref="AI53:AK53"/>
    <mergeCell ref="AL53:AM53"/>
    <mergeCell ref="A54:E54"/>
    <mergeCell ref="F54:I54"/>
    <mergeCell ref="J54:M54"/>
    <mergeCell ref="N54:Q54"/>
    <mergeCell ref="R54:T54"/>
    <mergeCell ref="U54:W54"/>
    <mergeCell ref="X54:Z54"/>
    <mergeCell ref="AA54:AB54"/>
    <mergeCell ref="AC54:AE54"/>
    <mergeCell ref="AF54:AH54"/>
    <mergeCell ref="AI54:AK54"/>
    <mergeCell ref="AL54:AM54"/>
    <mergeCell ref="A55:E55"/>
    <mergeCell ref="F55:I55"/>
    <mergeCell ref="J55:M55"/>
    <mergeCell ref="N55:Q55"/>
    <mergeCell ref="R55:T55"/>
    <mergeCell ref="U55:W55"/>
    <mergeCell ref="X55:Z55"/>
    <mergeCell ref="AA55:AB55"/>
    <mergeCell ref="AC55:AE55"/>
    <mergeCell ref="AF55:AH55"/>
    <mergeCell ref="AI55:AK55"/>
    <mergeCell ref="AL55:AM55"/>
    <mergeCell ref="A56:E56"/>
    <mergeCell ref="F56:I56"/>
    <mergeCell ref="J56:M56"/>
    <mergeCell ref="N56:Q56"/>
    <mergeCell ref="R56:T56"/>
    <mergeCell ref="U56:W56"/>
    <mergeCell ref="X56:Z56"/>
    <mergeCell ref="AA56:AB56"/>
    <mergeCell ref="AC56:AE56"/>
    <mergeCell ref="AF56:AH56"/>
    <mergeCell ref="AI56:AK56"/>
    <mergeCell ref="AL56:AM56"/>
    <mergeCell ref="A57:E57"/>
    <mergeCell ref="F57:I57"/>
    <mergeCell ref="J57:M57"/>
    <mergeCell ref="N57:Q57"/>
    <mergeCell ref="R57:T57"/>
    <mergeCell ref="U57:W57"/>
    <mergeCell ref="X57:Z57"/>
    <mergeCell ref="AA57:AB57"/>
    <mergeCell ref="AC57:AE57"/>
    <mergeCell ref="AF57:AH57"/>
    <mergeCell ref="AI57:AK57"/>
    <mergeCell ref="AL57:AM57"/>
    <mergeCell ref="A58:E58"/>
    <mergeCell ref="F58:I58"/>
    <mergeCell ref="J58:M58"/>
    <mergeCell ref="N58:Q58"/>
    <mergeCell ref="R58:T58"/>
    <mergeCell ref="U58:W58"/>
    <mergeCell ref="X58:Z58"/>
    <mergeCell ref="AA58:AB58"/>
    <mergeCell ref="AC58:AE58"/>
    <mergeCell ref="AF58:AH58"/>
    <mergeCell ref="AI58:AK58"/>
    <mergeCell ref="AL58:AM58"/>
    <mergeCell ref="A59:E59"/>
    <mergeCell ref="F59:I59"/>
    <mergeCell ref="J59:M59"/>
    <mergeCell ref="N59:Q59"/>
    <mergeCell ref="R59:T59"/>
    <mergeCell ref="U59:W59"/>
    <mergeCell ref="X59:Z59"/>
    <mergeCell ref="AA59:AB59"/>
    <mergeCell ref="AC59:AE59"/>
    <mergeCell ref="AF59:AH59"/>
    <mergeCell ref="AI59:AK59"/>
    <mergeCell ref="AL59:AM59"/>
    <mergeCell ref="A60:E60"/>
    <mergeCell ref="F60:I60"/>
    <mergeCell ref="J60:M60"/>
    <mergeCell ref="N60:Q60"/>
    <mergeCell ref="R60:T60"/>
    <mergeCell ref="U60:W60"/>
    <mergeCell ref="X60:Z60"/>
    <mergeCell ref="AA60:AB60"/>
    <mergeCell ref="AC60:AE60"/>
    <mergeCell ref="AF60:AH60"/>
    <mergeCell ref="AI60:AK60"/>
    <mergeCell ref="AL60:AM60"/>
    <mergeCell ref="A61:E61"/>
    <mergeCell ref="F61:I61"/>
    <mergeCell ref="J61:M61"/>
    <mergeCell ref="N61:Q61"/>
    <mergeCell ref="R61:T61"/>
    <mergeCell ref="U61:W61"/>
    <mergeCell ref="X61:Z61"/>
    <mergeCell ref="AA61:AB61"/>
    <mergeCell ref="AC61:AE61"/>
    <mergeCell ref="AF61:AH61"/>
    <mergeCell ref="AI61:AK61"/>
    <mergeCell ref="AL61:AM61"/>
    <mergeCell ref="A62:E62"/>
    <mergeCell ref="F62:I62"/>
    <mergeCell ref="J62:M62"/>
    <mergeCell ref="N62:Q62"/>
    <mergeCell ref="R62:T62"/>
    <mergeCell ref="U62:W62"/>
    <mergeCell ref="X62:Z62"/>
    <mergeCell ref="AA62:AB62"/>
    <mergeCell ref="AC62:AE62"/>
    <mergeCell ref="AF62:AH62"/>
    <mergeCell ref="AI62:AK62"/>
    <mergeCell ref="AL62:AM62"/>
    <mergeCell ref="A63:E63"/>
    <mergeCell ref="F63:I63"/>
    <mergeCell ref="J63:M63"/>
    <mergeCell ref="N63:Q63"/>
    <mergeCell ref="R63:T63"/>
    <mergeCell ref="U63:W63"/>
    <mergeCell ref="X63:Z63"/>
    <mergeCell ref="AA63:AB63"/>
    <mergeCell ref="AC63:AE63"/>
    <mergeCell ref="AF63:AH63"/>
    <mergeCell ref="AI63:AK63"/>
    <mergeCell ref="AL63:AM63"/>
    <mergeCell ref="A64:E64"/>
    <mergeCell ref="F64:I64"/>
    <mergeCell ref="J64:M64"/>
    <mergeCell ref="N64:Q64"/>
    <mergeCell ref="R64:T64"/>
    <mergeCell ref="U64:W64"/>
    <mergeCell ref="X64:Z64"/>
    <mergeCell ref="AA64:AB64"/>
    <mergeCell ref="AC64:AE64"/>
    <mergeCell ref="AF64:AH64"/>
    <mergeCell ref="AI64:AK64"/>
    <mergeCell ref="AL64:AM64"/>
    <mergeCell ref="A65:E65"/>
    <mergeCell ref="F65:I65"/>
    <mergeCell ref="J65:M65"/>
    <mergeCell ref="N65:Q65"/>
    <mergeCell ref="R65:T65"/>
    <mergeCell ref="U65:W65"/>
    <mergeCell ref="X65:Z65"/>
    <mergeCell ref="AA65:AB65"/>
    <mergeCell ref="AC65:AE65"/>
    <mergeCell ref="AF65:AH65"/>
    <mergeCell ref="AI65:AK65"/>
    <mergeCell ref="AL65:AM65"/>
    <mergeCell ref="A66:E66"/>
    <mergeCell ref="F66:I66"/>
    <mergeCell ref="J66:M66"/>
    <mergeCell ref="N66:Q66"/>
    <mergeCell ref="R66:T66"/>
    <mergeCell ref="U66:W66"/>
    <mergeCell ref="X66:Z66"/>
    <mergeCell ref="AA66:AB66"/>
    <mergeCell ref="AC66:AE66"/>
    <mergeCell ref="AF66:AH66"/>
    <mergeCell ref="AI66:AK66"/>
    <mergeCell ref="AL66:AM66"/>
    <mergeCell ref="A67:E67"/>
    <mergeCell ref="F67:I67"/>
    <mergeCell ref="J67:M67"/>
    <mergeCell ref="N67:Q67"/>
    <mergeCell ref="R67:T67"/>
    <mergeCell ref="U67:W67"/>
    <mergeCell ref="X67:Z67"/>
    <mergeCell ref="AA67:AB67"/>
    <mergeCell ref="AC67:AE67"/>
    <mergeCell ref="AF67:AH67"/>
    <mergeCell ref="AI67:AK67"/>
    <mergeCell ref="AL67:AM67"/>
    <mergeCell ref="A68:E68"/>
    <mergeCell ref="F68:I68"/>
    <mergeCell ref="J68:M68"/>
    <mergeCell ref="N68:Q68"/>
    <mergeCell ref="R68:T68"/>
    <mergeCell ref="U68:W68"/>
    <mergeCell ref="X68:Z68"/>
    <mergeCell ref="AA68:AB68"/>
    <mergeCell ref="AC68:AE68"/>
    <mergeCell ref="AF68:AH68"/>
    <mergeCell ref="AI68:AK68"/>
    <mergeCell ref="AL68:AM68"/>
    <mergeCell ref="A69:E69"/>
    <mergeCell ref="F69:I69"/>
    <mergeCell ref="J69:M69"/>
    <mergeCell ref="N69:Q69"/>
    <mergeCell ref="R69:T69"/>
    <mergeCell ref="U69:W69"/>
    <mergeCell ref="X69:Z69"/>
    <mergeCell ref="AA69:AB69"/>
    <mergeCell ref="AC69:AE69"/>
    <mergeCell ref="AF69:AH69"/>
    <mergeCell ref="AI69:AK69"/>
    <mergeCell ref="AL69:AM69"/>
    <mergeCell ref="A70:E70"/>
    <mergeCell ref="F70:I70"/>
    <mergeCell ref="J70:M70"/>
    <mergeCell ref="N70:Q70"/>
    <mergeCell ref="R70:T70"/>
    <mergeCell ref="U70:W70"/>
    <mergeCell ref="X70:Z70"/>
    <mergeCell ref="AA70:AB70"/>
    <mergeCell ref="AC70:AE70"/>
    <mergeCell ref="AF70:AH70"/>
    <mergeCell ref="AI70:AK70"/>
    <mergeCell ref="AL70:AM70"/>
    <mergeCell ref="A71:E71"/>
    <mergeCell ref="F71:I71"/>
    <mergeCell ref="J71:M71"/>
    <mergeCell ref="N71:Q71"/>
    <mergeCell ref="R71:T71"/>
    <mergeCell ref="U71:W71"/>
    <mergeCell ref="X71:Z71"/>
    <mergeCell ref="AA71:AB71"/>
    <mergeCell ref="AC71:AE71"/>
    <mergeCell ref="AF71:AH71"/>
    <mergeCell ref="AI71:AK71"/>
    <mergeCell ref="AL71:AM71"/>
    <mergeCell ref="A72:E72"/>
    <mergeCell ref="F72:I72"/>
    <mergeCell ref="J72:M72"/>
    <mergeCell ref="N72:Q72"/>
    <mergeCell ref="R72:T72"/>
    <mergeCell ref="U72:W72"/>
    <mergeCell ref="X72:Z72"/>
    <mergeCell ref="AA72:AB72"/>
    <mergeCell ref="AC72:AE72"/>
    <mergeCell ref="AF72:AH72"/>
    <mergeCell ref="AI72:AK72"/>
    <mergeCell ref="AL72:AM72"/>
    <mergeCell ref="A73:E73"/>
    <mergeCell ref="F73:I73"/>
    <mergeCell ref="J73:M73"/>
    <mergeCell ref="N73:Q73"/>
    <mergeCell ref="R73:T73"/>
    <mergeCell ref="U73:W73"/>
    <mergeCell ref="X73:Z73"/>
    <mergeCell ref="AA73:AB73"/>
    <mergeCell ref="AC73:AE73"/>
    <mergeCell ref="AF73:AH73"/>
    <mergeCell ref="AI73:AK73"/>
    <mergeCell ref="AL73:AM73"/>
    <mergeCell ref="A74:E74"/>
    <mergeCell ref="F74:I74"/>
    <mergeCell ref="J74:M74"/>
    <mergeCell ref="N74:Q74"/>
    <mergeCell ref="R74:T74"/>
    <mergeCell ref="U74:W74"/>
    <mergeCell ref="X74:Z74"/>
    <mergeCell ref="AA74:AB74"/>
    <mergeCell ref="AC74:AE74"/>
    <mergeCell ref="AF74:AH74"/>
    <mergeCell ref="AI74:AK74"/>
    <mergeCell ref="AL74:AM74"/>
    <mergeCell ref="A75:E75"/>
    <mergeCell ref="F75:I75"/>
    <mergeCell ref="J75:M75"/>
    <mergeCell ref="N75:Q75"/>
    <mergeCell ref="R75:T75"/>
    <mergeCell ref="U75:W75"/>
    <mergeCell ref="X75:Z75"/>
    <mergeCell ref="AA75:AB75"/>
    <mergeCell ref="AC75:AE75"/>
    <mergeCell ref="AF75:AH75"/>
    <mergeCell ref="AI75:AK75"/>
    <mergeCell ref="AL75:AM75"/>
    <mergeCell ref="A76:E76"/>
    <mergeCell ref="F76:I76"/>
    <mergeCell ref="J76:M76"/>
    <mergeCell ref="N76:Q76"/>
    <mergeCell ref="R76:T76"/>
    <mergeCell ref="U76:W76"/>
    <mergeCell ref="X76:Z76"/>
    <mergeCell ref="AA76:AB76"/>
    <mergeCell ref="AC76:AE76"/>
    <mergeCell ref="AF76:AH76"/>
    <mergeCell ref="AI76:AK76"/>
    <mergeCell ref="AL76:AM76"/>
    <mergeCell ref="A77:E77"/>
    <mergeCell ref="F77:I77"/>
    <mergeCell ref="J77:M77"/>
    <mergeCell ref="N77:Q77"/>
    <mergeCell ref="R77:T77"/>
    <mergeCell ref="U77:W77"/>
    <mergeCell ref="X77:Z77"/>
    <mergeCell ref="AA77:AB77"/>
    <mergeCell ref="AC77:AE77"/>
    <mergeCell ref="AF77:AH77"/>
    <mergeCell ref="AI77:AK77"/>
    <mergeCell ref="AL77:AM77"/>
    <mergeCell ref="A78:E78"/>
    <mergeCell ref="F78:I78"/>
    <mergeCell ref="J78:M78"/>
    <mergeCell ref="N78:Q78"/>
    <mergeCell ref="R78:T78"/>
    <mergeCell ref="U78:W78"/>
    <mergeCell ref="X78:Z78"/>
    <mergeCell ref="AA78:AB78"/>
    <mergeCell ref="AC78:AE78"/>
    <mergeCell ref="AF78:AH78"/>
    <mergeCell ref="AI78:AK78"/>
    <mergeCell ref="AL78:AM78"/>
    <mergeCell ref="A79:E79"/>
    <mergeCell ref="F79:I79"/>
    <mergeCell ref="J79:M79"/>
    <mergeCell ref="N79:Q79"/>
    <mergeCell ref="R79:T79"/>
    <mergeCell ref="U79:W79"/>
    <mergeCell ref="X79:Z79"/>
    <mergeCell ref="AA79:AB79"/>
    <mergeCell ref="AC79:AE79"/>
    <mergeCell ref="AF79:AH79"/>
    <mergeCell ref="AI79:AK79"/>
    <mergeCell ref="AL79:AM79"/>
    <mergeCell ref="A80:E80"/>
    <mergeCell ref="F80:I80"/>
    <mergeCell ref="J80:M80"/>
    <mergeCell ref="N80:Q80"/>
    <mergeCell ref="R80:T80"/>
    <mergeCell ref="U80:W80"/>
    <mergeCell ref="X80:Z80"/>
    <mergeCell ref="AA80:AB80"/>
    <mergeCell ref="AC80:AE80"/>
    <mergeCell ref="AF80:AH80"/>
    <mergeCell ref="AI80:AK80"/>
    <mergeCell ref="AL80:AM80"/>
    <mergeCell ref="A81:E81"/>
    <mergeCell ref="F81:I81"/>
    <mergeCell ref="J81:M81"/>
    <mergeCell ref="N81:Q81"/>
    <mergeCell ref="R81:T81"/>
    <mergeCell ref="U81:W81"/>
    <mergeCell ref="X81:Z81"/>
    <mergeCell ref="AA81:AB81"/>
    <mergeCell ref="AC81:AE81"/>
    <mergeCell ref="AF81:AH81"/>
    <mergeCell ref="AI81:AK81"/>
    <mergeCell ref="AL81:AM81"/>
    <mergeCell ref="A82:E82"/>
    <mergeCell ref="F82:I82"/>
    <mergeCell ref="J82:M82"/>
    <mergeCell ref="N82:Q82"/>
    <mergeCell ref="R82:T82"/>
    <mergeCell ref="U82:W82"/>
    <mergeCell ref="X82:Z82"/>
    <mergeCell ref="AA82:AB82"/>
    <mergeCell ref="AC82:AE82"/>
    <mergeCell ref="AF82:AH82"/>
    <mergeCell ref="AI82:AK82"/>
    <mergeCell ref="AL82:AM82"/>
    <mergeCell ref="A83:E83"/>
    <mergeCell ref="F83:I83"/>
    <mergeCell ref="J83:M83"/>
    <mergeCell ref="N83:Q83"/>
    <mergeCell ref="R83:T83"/>
    <mergeCell ref="U83:W83"/>
    <mergeCell ref="X83:Z83"/>
    <mergeCell ref="AA83:AB83"/>
    <mergeCell ref="AC83:AE83"/>
    <mergeCell ref="AF83:AH83"/>
    <mergeCell ref="AI83:AK83"/>
    <mergeCell ref="AL83:AM83"/>
    <mergeCell ref="A84:E84"/>
    <mergeCell ref="F84:I84"/>
    <mergeCell ref="J84:M84"/>
    <mergeCell ref="N84:Q84"/>
    <mergeCell ref="R84:T84"/>
    <mergeCell ref="U84:W84"/>
    <mergeCell ref="X84:Z84"/>
    <mergeCell ref="AA84:AB84"/>
    <mergeCell ref="AC84:AE84"/>
    <mergeCell ref="AF84:AH84"/>
    <mergeCell ref="AI84:AK84"/>
    <mergeCell ref="AL84:AM84"/>
    <mergeCell ref="A85:E85"/>
    <mergeCell ref="F85:I85"/>
    <mergeCell ref="J85:M85"/>
    <mergeCell ref="N85:Q85"/>
    <mergeCell ref="R85:T85"/>
    <mergeCell ref="U85:W85"/>
    <mergeCell ref="X85:Z85"/>
    <mergeCell ref="AA85:AB85"/>
    <mergeCell ref="AC85:AE85"/>
    <mergeCell ref="AF85:AH85"/>
    <mergeCell ref="AI85:AK85"/>
    <mergeCell ref="AL85:AM85"/>
    <mergeCell ref="A86:E86"/>
    <mergeCell ref="F86:I86"/>
    <mergeCell ref="J86:M86"/>
    <mergeCell ref="N86:Q86"/>
    <mergeCell ref="R86:T86"/>
    <mergeCell ref="U86:W86"/>
    <mergeCell ref="X86:Z86"/>
    <mergeCell ref="AA86:AB86"/>
    <mergeCell ref="AC86:AE86"/>
    <mergeCell ref="AF86:AH86"/>
    <mergeCell ref="AI86:AK86"/>
    <mergeCell ref="AL86:AM86"/>
    <mergeCell ref="A87:E87"/>
    <mergeCell ref="F87:I87"/>
    <mergeCell ref="J87:M87"/>
    <mergeCell ref="N87:Q87"/>
    <mergeCell ref="R87:T87"/>
    <mergeCell ref="U87:W87"/>
    <mergeCell ref="X87:Z87"/>
    <mergeCell ref="AA87:AB87"/>
    <mergeCell ref="AC87:AE87"/>
    <mergeCell ref="AF87:AH87"/>
    <mergeCell ref="AI87:AK87"/>
    <mergeCell ref="AL87:AM87"/>
    <mergeCell ref="A88:E88"/>
    <mergeCell ref="F88:I88"/>
    <mergeCell ref="J88:M88"/>
    <mergeCell ref="N88:Q88"/>
    <mergeCell ref="R88:T88"/>
    <mergeCell ref="U88:W88"/>
    <mergeCell ref="X88:Z88"/>
    <mergeCell ref="AA88:AB88"/>
    <mergeCell ref="AC88:AE88"/>
    <mergeCell ref="AF88:AH88"/>
    <mergeCell ref="AI88:AK88"/>
    <mergeCell ref="AL88:AM88"/>
    <mergeCell ref="A89:E89"/>
    <mergeCell ref="F89:I89"/>
    <mergeCell ref="J89:M89"/>
    <mergeCell ref="N89:Q89"/>
    <mergeCell ref="R89:T89"/>
    <mergeCell ref="U89:W89"/>
    <mergeCell ref="X89:Z89"/>
    <mergeCell ref="AA89:AB89"/>
    <mergeCell ref="AC89:AE89"/>
    <mergeCell ref="AF89:AH89"/>
    <mergeCell ref="AI89:AK89"/>
    <mergeCell ref="AL89:AM89"/>
    <mergeCell ref="A90:E90"/>
    <mergeCell ref="F90:I90"/>
    <mergeCell ref="J90:M90"/>
    <mergeCell ref="N90:Q90"/>
    <mergeCell ref="R90:T90"/>
    <mergeCell ref="U90:W90"/>
    <mergeCell ref="X90:Z90"/>
    <mergeCell ref="AA90:AB90"/>
    <mergeCell ref="AC90:AE90"/>
    <mergeCell ref="AF90:AH90"/>
    <mergeCell ref="AI90:AK90"/>
    <mergeCell ref="AL90:AM90"/>
    <mergeCell ref="A91:E91"/>
    <mergeCell ref="F91:I91"/>
    <mergeCell ref="J91:M91"/>
    <mergeCell ref="N91:Q91"/>
    <mergeCell ref="R91:T91"/>
    <mergeCell ref="U91:W91"/>
    <mergeCell ref="X91:Z91"/>
    <mergeCell ref="AA91:AB91"/>
    <mergeCell ref="AC91:AE91"/>
    <mergeCell ref="AF91:AH91"/>
    <mergeCell ref="AI91:AK91"/>
    <mergeCell ref="AL91:AM91"/>
    <mergeCell ref="A92:E92"/>
    <mergeCell ref="F92:I92"/>
    <mergeCell ref="J92:M92"/>
    <mergeCell ref="N92:Q92"/>
    <mergeCell ref="R92:T92"/>
    <mergeCell ref="U92:W92"/>
    <mergeCell ref="X92:Z92"/>
    <mergeCell ref="AA92:AB92"/>
    <mergeCell ref="AC92:AE92"/>
    <mergeCell ref="AF92:AH92"/>
    <mergeCell ref="AI92:AK92"/>
    <mergeCell ref="AL92:AM92"/>
    <mergeCell ref="A93:E93"/>
    <mergeCell ref="F93:I93"/>
    <mergeCell ref="J93:M93"/>
    <mergeCell ref="N93:Q93"/>
    <mergeCell ref="R93:T93"/>
    <mergeCell ref="U93:W93"/>
    <mergeCell ref="X93:Z93"/>
    <mergeCell ref="AA93:AB93"/>
    <mergeCell ref="AC93:AE93"/>
    <mergeCell ref="AF93:AH93"/>
    <mergeCell ref="AI93:AK93"/>
    <mergeCell ref="AL93:AM93"/>
    <mergeCell ref="A94:E94"/>
    <mergeCell ref="F94:I94"/>
    <mergeCell ref="J94:M94"/>
    <mergeCell ref="N94:Q94"/>
    <mergeCell ref="R94:T94"/>
    <mergeCell ref="U94:W94"/>
    <mergeCell ref="X94:Z94"/>
    <mergeCell ref="AA94:AB94"/>
    <mergeCell ref="AC94:AE94"/>
    <mergeCell ref="AF94:AH94"/>
    <mergeCell ref="AI94:AK94"/>
    <mergeCell ref="AL94:AM94"/>
    <mergeCell ref="A95:E95"/>
    <mergeCell ref="F95:I95"/>
    <mergeCell ref="J95:M95"/>
    <mergeCell ref="N95:Q95"/>
    <mergeCell ref="R95:T95"/>
    <mergeCell ref="U95:W95"/>
    <mergeCell ref="X95:Z95"/>
    <mergeCell ref="AA95:AB95"/>
    <mergeCell ref="AC95:AE95"/>
    <mergeCell ref="AF95:AH95"/>
    <mergeCell ref="AI95:AK95"/>
    <mergeCell ref="AL95:AM95"/>
    <mergeCell ref="A96:E96"/>
    <mergeCell ref="F96:I96"/>
    <mergeCell ref="J96:M96"/>
    <mergeCell ref="N96:Q96"/>
    <mergeCell ref="R96:T96"/>
    <mergeCell ref="U96:W96"/>
    <mergeCell ref="X96:Z96"/>
    <mergeCell ref="AA96:AB96"/>
    <mergeCell ref="AC96:AE96"/>
    <mergeCell ref="AF96:AH96"/>
    <mergeCell ref="AI96:AK96"/>
    <mergeCell ref="AL96:AM96"/>
    <mergeCell ref="A97:E97"/>
    <mergeCell ref="F97:I97"/>
    <mergeCell ref="J97:M97"/>
    <mergeCell ref="N97:Q97"/>
    <mergeCell ref="R97:T97"/>
    <mergeCell ref="U97:W97"/>
    <mergeCell ref="X97:Z97"/>
    <mergeCell ref="AA97:AB97"/>
    <mergeCell ref="AC97:AE97"/>
    <mergeCell ref="AF97:AH97"/>
    <mergeCell ref="AI97:AK97"/>
    <mergeCell ref="AL97:AM97"/>
    <mergeCell ref="A98:E98"/>
    <mergeCell ref="F98:I98"/>
    <mergeCell ref="J98:M98"/>
    <mergeCell ref="N98:Q98"/>
    <mergeCell ref="R98:T98"/>
    <mergeCell ref="U98:W98"/>
    <mergeCell ref="X98:Z98"/>
    <mergeCell ref="AA98:AB98"/>
    <mergeCell ref="AC98:AE98"/>
    <mergeCell ref="AF98:AH98"/>
    <mergeCell ref="AI98:AK98"/>
    <mergeCell ref="AL98:AM98"/>
    <mergeCell ref="A99:E99"/>
    <mergeCell ref="F99:I99"/>
    <mergeCell ref="J99:M99"/>
    <mergeCell ref="N99:Q99"/>
    <mergeCell ref="R99:T99"/>
    <mergeCell ref="U99:W99"/>
    <mergeCell ref="X99:Z99"/>
    <mergeCell ref="AA99:AB99"/>
    <mergeCell ref="AC99:AE99"/>
    <mergeCell ref="AF99:AH99"/>
    <mergeCell ref="AI99:AK99"/>
    <mergeCell ref="AL99:AM99"/>
    <mergeCell ref="A100:E100"/>
    <mergeCell ref="F100:I100"/>
    <mergeCell ref="J100:M100"/>
    <mergeCell ref="N100:Q100"/>
    <mergeCell ref="R100:T100"/>
    <mergeCell ref="U100:W100"/>
    <mergeCell ref="X100:Z100"/>
    <mergeCell ref="AA100:AB100"/>
    <mergeCell ref="AC100:AE100"/>
    <mergeCell ref="AF100:AH100"/>
    <mergeCell ref="AI100:AK100"/>
    <mergeCell ref="AL100:AM100"/>
    <mergeCell ref="A101:E101"/>
    <mergeCell ref="F101:I101"/>
    <mergeCell ref="J101:M101"/>
    <mergeCell ref="N101:Q101"/>
    <mergeCell ref="R101:T101"/>
    <mergeCell ref="U101:W101"/>
    <mergeCell ref="X101:Z101"/>
    <mergeCell ref="AA101:AB101"/>
    <mergeCell ref="AC101:AE101"/>
    <mergeCell ref="AF101:AH101"/>
    <mergeCell ref="AI101:AK101"/>
    <mergeCell ref="AL101:AM101"/>
    <mergeCell ref="A102:E102"/>
    <mergeCell ref="F102:I102"/>
    <mergeCell ref="J102:M102"/>
    <mergeCell ref="N102:Q102"/>
    <mergeCell ref="R102:T102"/>
    <mergeCell ref="U102:W102"/>
    <mergeCell ref="X102:Z102"/>
    <mergeCell ref="AA102:AB102"/>
    <mergeCell ref="AC102:AE102"/>
    <mergeCell ref="AF102:AH102"/>
    <mergeCell ref="AI102:AK102"/>
    <mergeCell ref="AL102:AM102"/>
    <mergeCell ref="A103:E103"/>
    <mergeCell ref="F103:I103"/>
    <mergeCell ref="J103:M103"/>
    <mergeCell ref="N103:Q103"/>
    <mergeCell ref="R103:T103"/>
    <mergeCell ref="U103:W103"/>
    <mergeCell ref="X103:Z103"/>
    <mergeCell ref="AA103:AB103"/>
    <mergeCell ref="AC103:AE103"/>
    <mergeCell ref="AF103:AH103"/>
    <mergeCell ref="AI103:AK103"/>
    <mergeCell ref="AL103:AM103"/>
    <mergeCell ref="A104:E104"/>
    <mergeCell ref="F104:I104"/>
    <mergeCell ref="J104:M104"/>
    <mergeCell ref="N104:Q104"/>
    <mergeCell ref="R104:T104"/>
    <mergeCell ref="U104:W104"/>
    <mergeCell ref="X104:Z104"/>
    <mergeCell ref="AA104:AB104"/>
    <mergeCell ref="AC104:AE104"/>
    <mergeCell ref="AF104:AH104"/>
    <mergeCell ref="AI104:AK104"/>
    <mergeCell ref="AL104:AM104"/>
    <mergeCell ref="A105:E105"/>
    <mergeCell ref="F105:I105"/>
    <mergeCell ref="J105:M105"/>
    <mergeCell ref="N105:Q105"/>
    <mergeCell ref="R105:T105"/>
    <mergeCell ref="U105:W105"/>
    <mergeCell ref="X105:Z105"/>
    <mergeCell ref="AA105:AB105"/>
    <mergeCell ref="AC105:AE105"/>
    <mergeCell ref="AF105:AH105"/>
    <mergeCell ref="AI105:AK105"/>
    <mergeCell ref="AL105:AM105"/>
    <mergeCell ref="A106:E106"/>
    <mergeCell ref="F106:I106"/>
    <mergeCell ref="J106:M106"/>
    <mergeCell ref="N106:Q106"/>
    <mergeCell ref="R106:T106"/>
    <mergeCell ref="U106:W106"/>
    <mergeCell ref="X106:Z106"/>
    <mergeCell ref="AA106:AB106"/>
    <mergeCell ref="AC106:AE106"/>
    <mergeCell ref="AF106:AH106"/>
    <mergeCell ref="AI106:AK106"/>
    <mergeCell ref="AL106:AM106"/>
    <mergeCell ref="A107:E107"/>
    <mergeCell ref="F107:I107"/>
    <mergeCell ref="J107:M107"/>
    <mergeCell ref="N107:Q107"/>
    <mergeCell ref="R107:T107"/>
    <mergeCell ref="U107:W107"/>
    <mergeCell ref="X107:Z107"/>
    <mergeCell ref="AA107:AB107"/>
    <mergeCell ref="AC107:AE107"/>
    <mergeCell ref="AF107:AH107"/>
    <mergeCell ref="AI107:AK107"/>
    <mergeCell ref="AL107:AM107"/>
    <mergeCell ref="A108:E108"/>
    <mergeCell ref="F108:I108"/>
    <mergeCell ref="J108:M108"/>
    <mergeCell ref="N108:Q108"/>
    <mergeCell ref="R108:T108"/>
    <mergeCell ref="U108:W108"/>
    <mergeCell ref="X108:Z108"/>
    <mergeCell ref="AA108:AB108"/>
    <mergeCell ref="AC108:AE108"/>
    <mergeCell ref="AF108:AH108"/>
    <mergeCell ref="AI108:AK108"/>
    <mergeCell ref="AL108:AM108"/>
    <mergeCell ref="A109:E109"/>
    <mergeCell ref="F109:I109"/>
    <mergeCell ref="J109:M109"/>
    <mergeCell ref="N109:Q109"/>
    <mergeCell ref="R109:T109"/>
    <mergeCell ref="U109:W109"/>
    <mergeCell ref="X109:Z109"/>
    <mergeCell ref="AA109:AB109"/>
    <mergeCell ref="AC109:AE109"/>
    <mergeCell ref="AF109:AH109"/>
    <mergeCell ref="AI109:AK109"/>
    <mergeCell ref="AL109:AM109"/>
    <mergeCell ref="A110:E110"/>
    <mergeCell ref="F110:I110"/>
    <mergeCell ref="J110:M110"/>
    <mergeCell ref="N110:Q110"/>
    <mergeCell ref="R110:T110"/>
    <mergeCell ref="U110:W110"/>
    <mergeCell ref="X110:Z110"/>
    <mergeCell ref="AA110:AB110"/>
    <mergeCell ref="AC110:AE110"/>
    <mergeCell ref="AF110:AH110"/>
    <mergeCell ref="AI110:AK110"/>
    <mergeCell ref="AL110:AM110"/>
    <mergeCell ref="A111:E111"/>
    <mergeCell ref="F111:I111"/>
    <mergeCell ref="J111:M111"/>
    <mergeCell ref="N111:Q111"/>
    <mergeCell ref="R111:T111"/>
    <mergeCell ref="U111:W111"/>
    <mergeCell ref="X111:Z111"/>
    <mergeCell ref="AA111:AB111"/>
    <mergeCell ref="AC111:AE111"/>
    <mergeCell ref="AF111:AH111"/>
    <mergeCell ref="AI111:AK111"/>
    <mergeCell ref="AL111:AM111"/>
    <mergeCell ref="A112:E112"/>
    <mergeCell ref="F112:I112"/>
    <mergeCell ref="J112:M112"/>
    <mergeCell ref="N112:Q112"/>
    <mergeCell ref="R112:T112"/>
    <mergeCell ref="U112:W112"/>
    <mergeCell ref="X112:Z112"/>
    <mergeCell ref="AA112:AB112"/>
    <mergeCell ref="AC112:AE112"/>
    <mergeCell ref="AF112:AH112"/>
    <mergeCell ref="AI112:AK112"/>
    <mergeCell ref="AL112:AM112"/>
    <mergeCell ref="A113:E113"/>
    <mergeCell ref="F113:I113"/>
    <mergeCell ref="J113:M113"/>
    <mergeCell ref="N113:Q113"/>
    <mergeCell ref="R113:T113"/>
    <mergeCell ref="U113:W113"/>
    <mergeCell ref="X113:Z113"/>
    <mergeCell ref="AA113:AB113"/>
    <mergeCell ref="AC113:AE113"/>
    <mergeCell ref="AF113:AH113"/>
    <mergeCell ref="AI113:AK113"/>
    <mergeCell ref="AL113:AM113"/>
    <mergeCell ref="A114:E114"/>
    <mergeCell ref="F114:I114"/>
    <mergeCell ref="J114:M114"/>
    <mergeCell ref="N114:Q114"/>
    <mergeCell ref="R114:T114"/>
    <mergeCell ref="U114:W114"/>
    <mergeCell ref="X114:Z114"/>
    <mergeCell ref="AA114:AB114"/>
    <mergeCell ref="AC114:AE114"/>
    <mergeCell ref="AF114:AH114"/>
    <mergeCell ref="AI114:AK114"/>
    <mergeCell ref="AL114:AM114"/>
    <mergeCell ref="A115:E115"/>
    <mergeCell ref="F115:I115"/>
    <mergeCell ref="J115:M115"/>
    <mergeCell ref="N115:Q115"/>
    <mergeCell ref="R115:T115"/>
    <mergeCell ref="U115:W115"/>
    <mergeCell ref="X115:Z115"/>
    <mergeCell ref="AA115:AB115"/>
    <mergeCell ref="AC115:AE115"/>
    <mergeCell ref="AF115:AH115"/>
    <mergeCell ref="AI115:AK115"/>
    <mergeCell ref="AL115:AM115"/>
    <mergeCell ref="A116:E116"/>
    <mergeCell ref="F116:I116"/>
    <mergeCell ref="J116:M116"/>
    <mergeCell ref="N116:Q116"/>
    <mergeCell ref="R116:T116"/>
    <mergeCell ref="U116:W116"/>
    <mergeCell ref="X116:Z116"/>
    <mergeCell ref="AA116:AB116"/>
    <mergeCell ref="AC116:AE116"/>
    <mergeCell ref="AF116:AH116"/>
    <mergeCell ref="AI116:AK116"/>
    <mergeCell ref="AL116:AM116"/>
    <mergeCell ref="A117:E117"/>
    <mergeCell ref="F117:I117"/>
    <mergeCell ref="J117:M117"/>
    <mergeCell ref="N117:Q117"/>
    <mergeCell ref="R117:T117"/>
    <mergeCell ref="U117:W117"/>
    <mergeCell ref="X117:Z117"/>
    <mergeCell ref="AA117:AB117"/>
    <mergeCell ref="AC117:AE117"/>
    <mergeCell ref="AF117:AH117"/>
    <mergeCell ref="AI117:AK117"/>
    <mergeCell ref="AL117:AM117"/>
    <mergeCell ref="A118:E118"/>
    <mergeCell ref="F118:I118"/>
    <mergeCell ref="J118:M118"/>
    <mergeCell ref="N118:Q118"/>
    <mergeCell ref="R118:T118"/>
    <mergeCell ref="U118:W118"/>
    <mergeCell ref="X118:Z118"/>
    <mergeCell ref="AA118:AB118"/>
    <mergeCell ref="AC118:AE118"/>
    <mergeCell ref="AF118:AH118"/>
    <mergeCell ref="AI118:AK118"/>
    <mergeCell ref="AL118:AM118"/>
    <mergeCell ref="A119:E119"/>
    <mergeCell ref="F119:I119"/>
    <mergeCell ref="J119:M119"/>
    <mergeCell ref="N119:Q119"/>
    <mergeCell ref="R119:T119"/>
    <mergeCell ref="U119:W119"/>
    <mergeCell ref="X119:Z119"/>
    <mergeCell ref="AA119:AB119"/>
    <mergeCell ref="AC119:AE119"/>
    <mergeCell ref="AF119:AH119"/>
    <mergeCell ref="AI119:AK119"/>
    <mergeCell ref="AL119:AM119"/>
    <mergeCell ref="A120:E120"/>
    <mergeCell ref="F120:I120"/>
    <mergeCell ref="J120:M120"/>
    <mergeCell ref="N120:Q120"/>
    <mergeCell ref="R120:T120"/>
    <mergeCell ref="U120:W120"/>
    <mergeCell ref="X120:Z120"/>
    <mergeCell ref="AA120:AB120"/>
    <mergeCell ref="AC120:AE120"/>
    <mergeCell ref="AF120:AH120"/>
    <mergeCell ref="AI120:AK120"/>
    <mergeCell ref="AL120:AM120"/>
    <mergeCell ref="A121:E121"/>
    <mergeCell ref="F121:I121"/>
    <mergeCell ref="J121:M121"/>
    <mergeCell ref="N121:Q121"/>
    <mergeCell ref="R121:T121"/>
    <mergeCell ref="U121:W121"/>
    <mergeCell ref="X121:Z121"/>
    <mergeCell ref="AA121:AB121"/>
    <mergeCell ref="AC121:AE121"/>
    <mergeCell ref="AF121:AH121"/>
    <mergeCell ref="AI121:AK121"/>
    <mergeCell ref="AL121:AM121"/>
    <mergeCell ref="A122:E122"/>
    <mergeCell ref="F122:I122"/>
    <mergeCell ref="J122:M122"/>
    <mergeCell ref="N122:Q122"/>
    <mergeCell ref="R122:T122"/>
    <mergeCell ref="U122:W122"/>
    <mergeCell ref="X122:Z122"/>
    <mergeCell ref="AA122:AB122"/>
    <mergeCell ref="AC122:AE122"/>
    <mergeCell ref="AF122:AH122"/>
    <mergeCell ref="AI122:AK122"/>
    <mergeCell ref="AL122:AM122"/>
    <mergeCell ref="A123:E123"/>
    <mergeCell ref="F123:I123"/>
    <mergeCell ref="J123:M123"/>
    <mergeCell ref="N123:Q123"/>
    <mergeCell ref="R123:T123"/>
    <mergeCell ref="U123:W123"/>
    <mergeCell ref="X123:Z123"/>
    <mergeCell ref="AA123:AB123"/>
    <mergeCell ref="AC123:AE123"/>
    <mergeCell ref="AF123:AH123"/>
    <mergeCell ref="AI123:AK123"/>
    <mergeCell ref="AL123:AM123"/>
    <mergeCell ref="A124:E124"/>
    <mergeCell ref="F124:I124"/>
    <mergeCell ref="J124:M124"/>
    <mergeCell ref="N124:Q124"/>
    <mergeCell ref="R124:T124"/>
    <mergeCell ref="U124:W124"/>
    <mergeCell ref="X124:Z124"/>
    <mergeCell ref="AA124:AB124"/>
    <mergeCell ref="AC124:AE124"/>
    <mergeCell ref="AF124:AH124"/>
    <mergeCell ref="AI124:AK124"/>
    <mergeCell ref="AL124:AM124"/>
    <mergeCell ref="A125:E125"/>
    <mergeCell ref="F125:I125"/>
    <mergeCell ref="J125:M125"/>
    <mergeCell ref="N125:Q125"/>
    <mergeCell ref="R125:T125"/>
    <mergeCell ref="U125:W125"/>
    <mergeCell ref="X125:Z125"/>
    <mergeCell ref="AA125:AB125"/>
    <mergeCell ref="AC125:AE125"/>
    <mergeCell ref="AF125:AH125"/>
    <mergeCell ref="AI125:AK125"/>
    <mergeCell ref="AL125:AM125"/>
    <mergeCell ref="A126:E126"/>
    <mergeCell ref="F126:I126"/>
    <mergeCell ref="J126:M126"/>
    <mergeCell ref="N126:Q126"/>
    <mergeCell ref="R126:T126"/>
    <mergeCell ref="U126:W126"/>
    <mergeCell ref="X126:Z126"/>
    <mergeCell ref="AA126:AB126"/>
    <mergeCell ref="AC126:AE126"/>
    <mergeCell ref="AF126:AH126"/>
    <mergeCell ref="AI126:AK126"/>
    <mergeCell ref="AL126:AM126"/>
    <mergeCell ref="A127:E127"/>
    <mergeCell ref="F127:I127"/>
    <mergeCell ref="J127:M127"/>
    <mergeCell ref="N127:Q127"/>
    <mergeCell ref="R127:T127"/>
    <mergeCell ref="U127:W127"/>
    <mergeCell ref="X127:Z127"/>
    <mergeCell ref="AA127:AB127"/>
    <mergeCell ref="AC127:AE127"/>
    <mergeCell ref="AF127:AH127"/>
    <mergeCell ref="AI127:AK127"/>
    <mergeCell ref="AL127:AM127"/>
    <mergeCell ref="A128:E128"/>
    <mergeCell ref="F128:I128"/>
    <mergeCell ref="J128:M128"/>
    <mergeCell ref="N128:Q128"/>
    <mergeCell ref="R128:T128"/>
    <mergeCell ref="U128:W128"/>
    <mergeCell ref="X128:Z128"/>
    <mergeCell ref="AA128:AB128"/>
    <mergeCell ref="AC128:AE128"/>
    <mergeCell ref="AF128:AH128"/>
    <mergeCell ref="AI128:AK128"/>
    <mergeCell ref="AL128:AM128"/>
    <mergeCell ref="A129:E129"/>
    <mergeCell ref="F129:I129"/>
    <mergeCell ref="J129:M129"/>
    <mergeCell ref="N129:Q129"/>
    <mergeCell ref="R129:T129"/>
    <mergeCell ref="U129:W129"/>
    <mergeCell ref="X129:Z129"/>
    <mergeCell ref="AA129:AB129"/>
    <mergeCell ref="AC129:AE129"/>
    <mergeCell ref="AF129:AH129"/>
    <mergeCell ref="AI129:AK129"/>
    <mergeCell ref="AL129:AM129"/>
    <mergeCell ref="A130:E130"/>
    <mergeCell ref="F130:I130"/>
    <mergeCell ref="J130:M130"/>
    <mergeCell ref="N130:Q130"/>
    <mergeCell ref="R130:T130"/>
    <mergeCell ref="U130:W130"/>
    <mergeCell ref="X130:Z130"/>
    <mergeCell ref="AA130:AB130"/>
    <mergeCell ref="AC130:AE130"/>
    <mergeCell ref="AF130:AH130"/>
    <mergeCell ref="AI130:AK130"/>
    <mergeCell ref="AL130:AM130"/>
    <mergeCell ref="A131:E131"/>
    <mergeCell ref="F131:I131"/>
    <mergeCell ref="J131:M131"/>
    <mergeCell ref="N131:Q131"/>
    <mergeCell ref="R131:T131"/>
    <mergeCell ref="U131:W131"/>
    <mergeCell ref="X131:Z131"/>
    <mergeCell ref="AA131:AB131"/>
    <mergeCell ref="AC131:AE131"/>
    <mergeCell ref="AF131:AH131"/>
    <mergeCell ref="AI131:AK131"/>
    <mergeCell ref="AL131:AM131"/>
    <mergeCell ref="A132:E132"/>
    <mergeCell ref="F132:I132"/>
    <mergeCell ref="J132:M132"/>
    <mergeCell ref="N132:Q132"/>
    <mergeCell ref="R132:T132"/>
    <mergeCell ref="U132:W132"/>
    <mergeCell ref="X132:Z132"/>
    <mergeCell ref="AA132:AB132"/>
    <mergeCell ref="AC132:AE132"/>
    <mergeCell ref="AF132:AH132"/>
    <mergeCell ref="AI132:AK132"/>
    <mergeCell ref="AL132:AM132"/>
    <mergeCell ref="A133:E133"/>
    <mergeCell ref="F133:I133"/>
    <mergeCell ref="J133:M133"/>
    <mergeCell ref="N133:Q133"/>
    <mergeCell ref="R133:T133"/>
    <mergeCell ref="U133:W133"/>
    <mergeCell ref="X133:Z133"/>
    <mergeCell ref="AA133:AB133"/>
    <mergeCell ref="AC133:AE133"/>
    <mergeCell ref="AF133:AH133"/>
    <mergeCell ref="AI133:AK133"/>
    <mergeCell ref="AL133:AM133"/>
    <mergeCell ref="A134:E134"/>
    <mergeCell ref="F134:I134"/>
    <mergeCell ref="J134:M134"/>
    <mergeCell ref="N134:Q134"/>
    <mergeCell ref="R134:T134"/>
    <mergeCell ref="U134:W134"/>
    <mergeCell ref="X134:Z134"/>
    <mergeCell ref="AA134:AB134"/>
    <mergeCell ref="AC134:AE134"/>
    <mergeCell ref="AF134:AH134"/>
    <mergeCell ref="AI134:AK134"/>
    <mergeCell ref="AL134:AM134"/>
    <mergeCell ref="A135:E135"/>
    <mergeCell ref="F135:I135"/>
    <mergeCell ref="J135:M135"/>
    <mergeCell ref="N135:Q135"/>
    <mergeCell ref="R135:T135"/>
    <mergeCell ref="U135:W135"/>
    <mergeCell ref="X135:Z135"/>
    <mergeCell ref="AA135:AB135"/>
    <mergeCell ref="AC135:AE135"/>
    <mergeCell ref="AF135:AH135"/>
    <mergeCell ref="AI135:AK135"/>
    <mergeCell ref="AL135:AM135"/>
    <mergeCell ref="A136:E136"/>
    <mergeCell ref="F136:I136"/>
    <mergeCell ref="J136:M136"/>
    <mergeCell ref="N136:Q136"/>
    <mergeCell ref="R136:T136"/>
    <mergeCell ref="U136:W136"/>
    <mergeCell ref="X136:Z136"/>
    <mergeCell ref="AA136:AB136"/>
    <mergeCell ref="AC136:AE136"/>
    <mergeCell ref="AF136:AH136"/>
    <mergeCell ref="AI136:AK136"/>
    <mergeCell ref="AL136:AM136"/>
    <mergeCell ref="A137:E137"/>
    <mergeCell ref="F137:I137"/>
    <mergeCell ref="J137:M137"/>
    <mergeCell ref="N137:Q137"/>
    <mergeCell ref="R137:T137"/>
    <mergeCell ref="U137:W137"/>
    <mergeCell ref="X137:Z137"/>
    <mergeCell ref="AA137:AB137"/>
    <mergeCell ref="AC137:AE137"/>
    <mergeCell ref="AF137:AH137"/>
    <mergeCell ref="AI137:AK137"/>
    <mergeCell ref="AL137:AM137"/>
    <mergeCell ref="A138:E138"/>
    <mergeCell ref="F138:I138"/>
    <mergeCell ref="J138:M138"/>
    <mergeCell ref="N138:Q138"/>
    <mergeCell ref="R138:T138"/>
    <mergeCell ref="U138:W138"/>
    <mergeCell ref="X138:Z138"/>
    <mergeCell ref="AA138:AB138"/>
    <mergeCell ref="AC138:AE138"/>
    <mergeCell ref="AF138:AH138"/>
    <mergeCell ref="AI138:AK138"/>
    <mergeCell ref="AL138:AM138"/>
    <mergeCell ref="A139:E139"/>
    <mergeCell ref="F139:I139"/>
    <mergeCell ref="J139:M139"/>
    <mergeCell ref="N139:Q139"/>
    <mergeCell ref="R139:T139"/>
    <mergeCell ref="U139:W139"/>
    <mergeCell ref="X139:Z139"/>
    <mergeCell ref="AA139:AB139"/>
    <mergeCell ref="AC139:AE139"/>
    <mergeCell ref="AF139:AH139"/>
    <mergeCell ref="AI139:AK139"/>
    <mergeCell ref="AL139:AM139"/>
    <mergeCell ref="A140:E140"/>
    <mergeCell ref="F140:I140"/>
    <mergeCell ref="J140:M140"/>
    <mergeCell ref="N140:Q140"/>
    <mergeCell ref="R140:T140"/>
    <mergeCell ref="U140:W140"/>
    <mergeCell ref="X140:Z140"/>
    <mergeCell ref="AA140:AB140"/>
    <mergeCell ref="AC140:AE140"/>
    <mergeCell ref="AF140:AH140"/>
    <mergeCell ref="AI140:AK140"/>
    <mergeCell ref="AL140:AM140"/>
    <mergeCell ref="A141:E141"/>
    <mergeCell ref="F141:I141"/>
    <mergeCell ref="J141:M141"/>
    <mergeCell ref="N141:Q141"/>
    <mergeCell ref="R141:T141"/>
    <mergeCell ref="U141:W141"/>
    <mergeCell ref="X141:Z141"/>
    <mergeCell ref="AA141:AB141"/>
    <mergeCell ref="AC141:AE141"/>
    <mergeCell ref="AF141:AH141"/>
    <mergeCell ref="AI141:AK141"/>
    <mergeCell ref="AL141:AM141"/>
    <mergeCell ref="A142:E142"/>
    <mergeCell ref="F142:I142"/>
    <mergeCell ref="J142:M142"/>
    <mergeCell ref="N142:Q142"/>
    <mergeCell ref="R142:T142"/>
    <mergeCell ref="U142:W142"/>
    <mergeCell ref="X142:Z142"/>
    <mergeCell ref="AA142:AB142"/>
    <mergeCell ref="AC142:AE142"/>
    <mergeCell ref="AF142:AH142"/>
    <mergeCell ref="AI142:AK142"/>
    <mergeCell ref="AL142:AM142"/>
    <mergeCell ref="A143:E143"/>
    <mergeCell ref="F143:I143"/>
    <mergeCell ref="J143:M143"/>
    <mergeCell ref="N143:Q143"/>
    <mergeCell ref="R143:T143"/>
    <mergeCell ref="U143:W143"/>
    <mergeCell ref="X143:Z143"/>
    <mergeCell ref="AA143:AB143"/>
    <mergeCell ref="AC143:AE143"/>
    <mergeCell ref="AF143:AH143"/>
    <mergeCell ref="AI143:AK143"/>
    <mergeCell ref="AL143:AM143"/>
    <mergeCell ref="A144:E144"/>
    <mergeCell ref="F144:I144"/>
    <mergeCell ref="J144:M144"/>
    <mergeCell ref="N144:Q144"/>
    <mergeCell ref="R144:T144"/>
    <mergeCell ref="U144:W144"/>
    <mergeCell ref="X144:Z144"/>
    <mergeCell ref="AA144:AB144"/>
    <mergeCell ref="AC144:AE144"/>
    <mergeCell ref="AF144:AH144"/>
    <mergeCell ref="AI144:AK144"/>
    <mergeCell ref="AL144:AM144"/>
    <mergeCell ref="A145:E145"/>
    <mergeCell ref="F145:I145"/>
    <mergeCell ref="J145:M145"/>
    <mergeCell ref="N145:Q145"/>
    <mergeCell ref="R145:T145"/>
    <mergeCell ref="U145:W145"/>
    <mergeCell ref="X145:Z145"/>
    <mergeCell ref="AA145:AB145"/>
    <mergeCell ref="AC145:AE145"/>
    <mergeCell ref="AF145:AH145"/>
    <mergeCell ref="AI145:AK145"/>
    <mergeCell ref="AL145:AM145"/>
    <mergeCell ref="A146:E146"/>
    <mergeCell ref="F146:I146"/>
    <mergeCell ref="J146:M146"/>
    <mergeCell ref="N146:Q146"/>
    <mergeCell ref="R146:T146"/>
    <mergeCell ref="U146:W146"/>
    <mergeCell ref="X146:Z146"/>
    <mergeCell ref="AA146:AB146"/>
    <mergeCell ref="AC146:AE146"/>
    <mergeCell ref="AF146:AH146"/>
    <mergeCell ref="AI146:AK146"/>
    <mergeCell ref="AL146:AM146"/>
    <mergeCell ref="A147:E147"/>
    <mergeCell ref="F147:I147"/>
    <mergeCell ref="J147:M147"/>
    <mergeCell ref="N147:Q147"/>
    <mergeCell ref="R147:T147"/>
    <mergeCell ref="U147:W147"/>
    <mergeCell ref="X147:Z147"/>
    <mergeCell ref="AA147:AB147"/>
    <mergeCell ref="AC147:AE147"/>
    <mergeCell ref="AF147:AH147"/>
    <mergeCell ref="AI147:AK147"/>
    <mergeCell ref="AL147:AM147"/>
    <mergeCell ref="A148:E148"/>
    <mergeCell ref="F148:I148"/>
    <mergeCell ref="J148:M148"/>
    <mergeCell ref="N148:Q148"/>
    <mergeCell ref="R148:T148"/>
    <mergeCell ref="U148:W148"/>
    <mergeCell ref="X148:Z148"/>
    <mergeCell ref="AA148:AB148"/>
    <mergeCell ref="AC148:AE148"/>
    <mergeCell ref="AF148:AH148"/>
    <mergeCell ref="AI148:AK148"/>
    <mergeCell ref="AL148:AM148"/>
    <mergeCell ref="A149:E149"/>
    <mergeCell ref="F149:I149"/>
    <mergeCell ref="J149:M149"/>
    <mergeCell ref="N149:Q149"/>
    <mergeCell ref="R149:T149"/>
    <mergeCell ref="U149:W149"/>
    <mergeCell ref="X149:Z149"/>
    <mergeCell ref="AA149:AB149"/>
    <mergeCell ref="AC149:AE149"/>
    <mergeCell ref="AF149:AH149"/>
    <mergeCell ref="AI149:AK149"/>
    <mergeCell ref="AL149:AM149"/>
    <mergeCell ref="A150:E150"/>
    <mergeCell ref="F150:I150"/>
    <mergeCell ref="J150:M150"/>
    <mergeCell ref="N150:Q150"/>
    <mergeCell ref="R150:T150"/>
    <mergeCell ref="U150:W150"/>
    <mergeCell ref="X150:Z150"/>
    <mergeCell ref="AA150:AB150"/>
    <mergeCell ref="AC150:AE150"/>
    <mergeCell ref="AF150:AH150"/>
    <mergeCell ref="AI150:AK150"/>
    <mergeCell ref="AL150:AM150"/>
    <mergeCell ref="A151:E151"/>
    <mergeCell ref="F151:I151"/>
    <mergeCell ref="J151:M151"/>
    <mergeCell ref="N151:Q151"/>
    <mergeCell ref="R151:T151"/>
    <mergeCell ref="U151:W151"/>
    <mergeCell ref="X151:Z151"/>
    <mergeCell ref="AA151:AB151"/>
    <mergeCell ref="AC151:AE151"/>
    <mergeCell ref="AF151:AH151"/>
    <mergeCell ref="AI151:AK151"/>
    <mergeCell ref="AL151:AM151"/>
    <mergeCell ref="A152:E152"/>
    <mergeCell ref="F152:I152"/>
    <mergeCell ref="J152:M152"/>
    <mergeCell ref="N152:Q152"/>
    <mergeCell ref="R152:T152"/>
    <mergeCell ref="U152:W152"/>
    <mergeCell ref="X152:Z152"/>
    <mergeCell ref="AA152:AB152"/>
    <mergeCell ref="AC152:AE152"/>
    <mergeCell ref="AF152:AH152"/>
    <mergeCell ref="AI152:AK152"/>
    <mergeCell ref="AL152:AM152"/>
    <mergeCell ref="A153:E153"/>
    <mergeCell ref="F153:I153"/>
    <mergeCell ref="J153:M153"/>
    <mergeCell ref="N153:Q153"/>
    <mergeCell ref="R153:T153"/>
    <mergeCell ref="U153:W153"/>
    <mergeCell ref="X153:Z153"/>
    <mergeCell ref="AA153:AB153"/>
    <mergeCell ref="AC153:AE153"/>
    <mergeCell ref="AF153:AH153"/>
    <mergeCell ref="AI153:AK153"/>
    <mergeCell ref="AL153:AM153"/>
    <mergeCell ref="A154:E154"/>
    <mergeCell ref="F154:I154"/>
    <mergeCell ref="J154:M154"/>
    <mergeCell ref="N154:Q154"/>
    <mergeCell ref="R154:T154"/>
    <mergeCell ref="U154:W154"/>
    <mergeCell ref="X154:Z154"/>
    <mergeCell ref="AA154:AB154"/>
    <mergeCell ref="AC154:AE154"/>
    <mergeCell ref="AF154:AH154"/>
    <mergeCell ref="AI154:AK154"/>
    <mergeCell ref="AL154:AM154"/>
    <mergeCell ref="A155:E155"/>
    <mergeCell ref="F155:I155"/>
    <mergeCell ref="J155:M155"/>
    <mergeCell ref="N155:Q155"/>
    <mergeCell ref="R155:T155"/>
    <mergeCell ref="U155:W155"/>
    <mergeCell ref="X155:Z155"/>
    <mergeCell ref="AA155:AB155"/>
    <mergeCell ref="AC155:AE155"/>
    <mergeCell ref="AF155:AH155"/>
    <mergeCell ref="AI155:AK155"/>
    <mergeCell ref="AL155:AM155"/>
    <mergeCell ref="A156:E156"/>
    <mergeCell ref="F156:I156"/>
    <mergeCell ref="J156:M156"/>
    <mergeCell ref="N156:Q156"/>
    <mergeCell ref="R156:T156"/>
    <mergeCell ref="U156:W156"/>
    <mergeCell ref="X156:Z156"/>
    <mergeCell ref="AA156:AB156"/>
    <mergeCell ref="AC156:AE156"/>
    <mergeCell ref="AF156:AH156"/>
    <mergeCell ref="AI156:AK156"/>
    <mergeCell ref="AL156:AM156"/>
    <mergeCell ref="A157:E157"/>
    <mergeCell ref="F157:I157"/>
    <mergeCell ref="J157:M157"/>
    <mergeCell ref="N157:Q157"/>
    <mergeCell ref="R157:T157"/>
    <mergeCell ref="U157:W157"/>
    <mergeCell ref="X157:Z157"/>
    <mergeCell ref="AA157:AB157"/>
    <mergeCell ref="AC157:AE157"/>
    <mergeCell ref="AF157:AH157"/>
    <mergeCell ref="AI157:AK157"/>
    <mergeCell ref="AL157:AM157"/>
    <mergeCell ref="A158:E158"/>
    <mergeCell ref="F158:I158"/>
    <mergeCell ref="J158:M158"/>
    <mergeCell ref="N158:Q158"/>
    <mergeCell ref="R158:T158"/>
    <mergeCell ref="U158:W158"/>
    <mergeCell ref="X158:Z158"/>
    <mergeCell ref="AA158:AB158"/>
    <mergeCell ref="AC158:AE158"/>
    <mergeCell ref="AF158:AH158"/>
    <mergeCell ref="AI158:AK158"/>
    <mergeCell ref="AL158:AM158"/>
    <mergeCell ref="A159:E159"/>
    <mergeCell ref="F159:I159"/>
    <mergeCell ref="J159:M159"/>
    <mergeCell ref="N159:Q159"/>
    <mergeCell ref="R159:T159"/>
    <mergeCell ref="U159:W159"/>
    <mergeCell ref="X159:Z159"/>
    <mergeCell ref="AA159:AB159"/>
    <mergeCell ref="AC159:AE159"/>
    <mergeCell ref="AF159:AH159"/>
    <mergeCell ref="AI159:AK159"/>
    <mergeCell ref="AL159:AM159"/>
    <mergeCell ref="A160:E160"/>
    <mergeCell ref="F160:I160"/>
    <mergeCell ref="J160:M160"/>
    <mergeCell ref="N160:Q160"/>
    <mergeCell ref="R160:T160"/>
    <mergeCell ref="U160:W160"/>
    <mergeCell ref="X160:Z160"/>
    <mergeCell ref="AA160:AB160"/>
    <mergeCell ref="AC160:AE160"/>
    <mergeCell ref="AF160:AH160"/>
    <mergeCell ref="AI160:AK160"/>
    <mergeCell ref="AL160:AM160"/>
    <mergeCell ref="A161:E161"/>
    <mergeCell ref="F161:I161"/>
    <mergeCell ref="J161:M161"/>
    <mergeCell ref="N161:Q161"/>
    <mergeCell ref="R161:T161"/>
    <mergeCell ref="U161:W161"/>
    <mergeCell ref="X161:Z161"/>
    <mergeCell ref="AA161:AB161"/>
    <mergeCell ref="AC161:AE161"/>
    <mergeCell ref="AF161:AH161"/>
    <mergeCell ref="AI161:AK161"/>
    <mergeCell ref="AL161:AM161"/>
    <mergeCell ref="A162:E162"/>
    <mergeCell ref="F162:I162"/>
    <mergeCell ref="J162:M162"/>
    <mergeCell ref="N162:Q162"/>
    <mergeCell ref="R162:T162"/>
    <mergeCell ref="U162:W162"/>
    <mergeCell ref="X162:Z162"/>
    <mergeCell ref="AA162:AB162"/>
    <mergeCell ref="AC162:AE162"/>
    <mergeCell ref="AF162:AH162"/>
    <mergeCell ref="AI162:AK162"/>
    <mergeCell ref="AL162:AM162"/>
    <mergeCell ref="A163:E163"/>
    <mergeCell ref="F163:I163"/>
    <mergeCell ref="J163:M163"/>
    <mergeCell ref="N163:Q163"/>
    <mergeCell ref="R163:T163"/>
    <mergeCell ref="U163:W163"/>
    <mergeCell ref="X163:Z163"/>
    <mergeCell ref="AA163:AB163"/>
    <mergeCell ref="AC163:AE163"/>
    <mergeCell ref="AF163:AH163"/>
    <mergeCell ref="AI163:AK163"/>
    <mergeCell ref="AL163:AM163"/>
    <mergeCell ref="A164:E164"/>
    <mergeCell ref="F164:I164"/>
    <mergeCell ref="J164:M164"/>
    <mergeCell ref="N164:Q164"/>
    <mergeCell ref="R164:T164"/>
    <mergeCell ref="U164:W164"/>
    <mergeCell ref="X164:Z164"/>
    <mergeCell ref="AA164:AB164"/>
    <mergeCell ref="AC164:AE164"/>
    <mergeCell ref="AF164:AH164"/>
    <mergeCell ref="AI164:AK164"/>
    <mergeCell ref="AL164:AM164"/>
    <mergeCell ref="A165:E165"/>
    <mergeCell ref="F165:I165"/>
    <mergeCell ref="J165:M165"/>
    <mergeCell ref="N165:Q165"/>
    <mergeCell ref="R165:T165"/>
    <mergeCell ref="U165:W165"/>
    <mergeCell ref="X165:Z165"/>
    <mergeCell ref="AA165:AB165"/>
    <mergeCell ref="AC165:AE165"/>
    <mergeCell ref="AF165:AH165"/>
    <mergeCell ref="AI165:AK165"/>
    <mergeCell ref="AL165:AM165"/>
    <mergeCell ref="A166:E166"/>
    <mergeCell ref="F166:I166"/>
    <mergeCell ref="J166:M166"/>
    <mergeCell ref="N166:Q166"/>
    <mergeCell ref="R166:T166"/>
    <mergeCell ref="U166:W166"/>
    <mergeCell ref="X166:Z166"/>
    <mergeCell ref="AA166:AB166"/>
    <mergeCell ref="AC166:AE166"/>
    <mergeCell ref="AF166:AH166"/>
    <mergeCell ref="AI166:AK166"/>
    <mergeCell ref="AL166:AM166"/>
    <mergeCell ref="A167:E167"/>
    <mergeCell ref="F167:I167"/>
    <mergeCell ref="J167:M167"/>
    <mergeCell ref="N167:Q167"/>
    <mergeCell ref="R167:T167"/>
    <mergeCell ref="U167:W167"/>
    <mergeCell ref="X167:Z167"/>
    <mergeCell ref="AA167:AB167"/>
    <mergeCell ref="AC167:AE167"/>
    <mergeCell ref="AF167:AH167"/>
    <mergeCell ref="AI167:AK167"/>
    <mergeCell ref="AL167:AM167"/>
    <mergeCell ref="A168:E168"/>
    <mergeCell ref="F168:I168"/>
    <mergeCell ref="J168:M168"/>
    <mergeCell ref="N168:Q168"/>
    <mergeCell ref="R168:T168"/>
    <mergeCell ref="U168:W168"/>
    <mergeCell ref="X168:Z168"/>
    <mergeCell ref="AA168:AB168"/>
    <mergeCell ref="AC168:AE168"/>
    <mergeCell ref="AF168:AH168"/>
    <mergeCell ref="AI168:AK168"/>
    <mergeCell ref="AL168:AM168"/>
    <mergeCell ref="A169:E169"/>
    <mergeCell ref="F169:I169"/>
    <mergeCell ref="J169:M169"/>
    <mergeCell ref="N169:Q169"/>
    <mergeCell ref="R169:T169"/>
    <mergeCell ref="U169:W169"/>
    <mergeCell ref="X169:Z169"/>
    <mergeCell ref="AA169:AB169"/>
    <mergeCell ref="AC169:AE169"/>
    <mergeCell ref="AF169:AH169"/>
    <mergeCell ref="AI169:AK169"/>
    <mergeCell ref="AL169:AM169"/>
    <mergeCell ref="A170:E170"/>
    <mergeCell ref="F170:I170"/>
    <mergeCell ref="J170:M170"/>
    <mergeCell ref="N170:Q170"/>
    <mergeCell ref="R170:T170"/>
    <mergeCell ref="U170:W170"/>
    <mergeCell ref="X170:Z170"/>
    <mergeCell ref="AA170:AB170"/>
    <mergeCell ref="AC170:AE170"/>
    <mergeCell ref="AF170:AH170"/>
    <mergeCell ref="AI170:AK170"/>
    <mergeCell ref="AL170:AM170"/>
    <mergeCell ref="A171:E171"/>
    <mergeCell ref="F171:I171"/>
    <mergeCell ref="J171:M171"/>
    <mergeCell ref="N171:Q171"/>
    <mergeCell ref="R171:T171"/>
    <mergeCell ref="U171:W171"/>
    <mergeCell ref="X171:Z171"/>
    <mergeCell ref="AA171:AB171"/>
    <mergeCell ref="AC171:AE171"/>
    <mergeCell ref="AF171:AH171"/>
    <mergeCell ref="AI171:AK171"/>
    <mergeCell ref="AL171:AM171"/>
    <mergeCell ref="A172:E172"/>
    <mergeCell ref="F172:I172"/>
    <mergeCell ref="J172:M172"/>
    <mergeCell ref="N172:Q172"/>
    <mergeCell ref="R172:T172"/>
    <mergeCell ref="U172:W172"/>
    <mergeCell ref="X172:Z172"/>
    <mergeCell ref="AA172:AB172"/>
    <mergeCell ref="AC172:AE172"/>
    <mergeCell ref="AF172:AH172"/>
    <mergeCell ref="AI172:AK172"/>
    <mergeCell ref="AL172:AM172"/>
    <mergeCell ref="A173:E173"/>
    <mergeCell ref="F173:I173"/>
    <mergeCell ref="J173:M173"/>
    <mergeCell ref="N173:Q173"/>
    <mergeCell ref="R173:T173"/>
    <mergeCell ref="U173:W173"/>
    <mergeCell ref="X173:Z173"/>
    <mergeCell ref="AA173:AB173"/>
    <mergeCell ref="AC173:AE173"/>
    <mergeCell ref="AF173:AH173"/>
    <mergeCell ref="AI173:AK173"/>
    <mergeCell ref="AL173:AM173"/>
    <mergeCell ref="A174:E174"/>
    <mergeCell ref="F174:I174"/>
    <mergeCell ref="J174:M174"/>
    <mergeCell ref="N174:Q174"/>
    <mergeCell ref="R174:T174"/>
    <mergeCell ref="U174:W174"/>
    <mergeCell ref="X174:Z174"/>
    <mergeCell ref="AA174:AB174"/>
    <mergeCell ref="AC174:AE174"/>
    <mergeCell ref="AF174:AH174"/>
    <mergeCell ref="AI174:AK174"/>
    <mergeCell ref="AL174:AM174"/>
    <mergeCell ref="A175:E175"/>
    <mergeCell ref="F175:I175"/>
    <mergeCell ref="J175:M175"/>
    <mergeCell ref="N175:Q175"/>
    <mergeCell ref="R175:T175"/>
    <mergeCell ref="U175:W175"/>
    <mergeCell ref="X175:Z175"/>
    <mergeCell ref="AA175:AB175"/>
    <mergeCell ref="AC175:AE175"/>
    <mergeCell ref="AF175:AH175"/>
    <mergeCell ref="AI175:AK175"/>
    <mergeCell ref="AL175:AM175"/>
    <mergeCell ref="A176:E176"/>
    <mergeCell ref="F176:I176"/>
    <mergeCell ref="J176:M176"/>
    <mergeCell ref="N176:Q176"/>
    <mergeCell ref="R176:T176"/>
    <mergeCell ref="U176:W176"/>
    <mergeCell ref="X176:Z176"/>
    <mergeCell ref="AA176:AB176"/>
    <mergeCell ref="AC176:AE176"/>
    <mergeCell ref="AF176:AH176"/>
    <mergeCell ref="AI176:AK176"/>
    <mergeCell ref="AL176:AM176"/>
    <mergeCell ref="A177:E177"/>
    <mergeCell ref="F177:I177"/>
    <mergeCell ref="J177:M177"/>
    <mergeCell ref="N177:Q177"/>
    <mergeCell ref="R177:T177"/>
    <mergeCell ref="U177:W177"/>
    <mergeCell ref="X177:Z177"/>
    <mergeCell ref="AA177:AB177"/>
    <mergeCell ref="AC177:AE177"/>
    <mergeCell ref="AF177:AH177"/>
    <mergeCell ref="AI177:AK177"/>
    <mergeCell ref="AL177:AM177"/>
    <mergeCell ref="A178:E178"/>
    <mergeCell ref="F178:I178"/>
    <mergeCell ref="J178:M178"/>
    <mergeCell ref="N178:Q178"/>
    <mergeCell ref="R178:T178"/>
    <mergeCell ref="U178:W178"/>
    <mergeCell ref="X178:Z178"/>
    <mergeCell ref="AA178:AB178"/>
    <mergeCell ref="AC178:AE178"/>
    <mergeCell ref="AF178:AH178"/>
    <mergeCell ref="AI178:AK178"/>
    <mergeCell ref="AL178:AM178"/>
    <mergeCell ref="A179:E179"/>
    <mergeCell ref="F179:I179"/>
    <mergeCell ref="J179:M179"/>
    <mergeCell ref="N179:Q179"/>
    <mergeCell ref="R179:T179"/>
    <mergeCell ref="U179:W179"/>
    <mergeCell ref="X179:Z179"/>
    <mergeCell ref="AA179:AB179"/>
    <mergeCell ref="AC179:AE179"/>
    <mergeCell ref="AF179:AH179"/>
    <mergeCell ref="AI179:AK179"/>
    <mergeCell ref="AL179:AM179"/>
    <mergeCell ref="A180:E180"/>
    <mergeCell ref="F180:I180"/>
    <mergeCell ref="J180:M180"/>
    <mergeCell ref="N180:Q180"/>
    <mergeCell ref="R180:T180"/>
    <mergeCell ref="U180:W180"/>
    <mergeCell ref="X180:Z180"/>
    <mergeCell ref="AA180:AB180"/>
    <mergeCell ref="AC180:AE180"/>
    <mergeCell ref="AF180:AH180"/>
    <mergeCell ref="AI180:AK180"/>
    <mergeCell ref="AL180:AM180"/>
    <mergeCell ref="A181:E181"/>
    <mergeCell ref="F181:I181"/>
    <mergeCell ref="J181:M181"/>
    <mergeCell ref="N181:Q181"/>
    <mergeCell ref="R181:T181"/>
    <mergeCell ref="U181:W181"/>
    <mergeCell ref="X181:Z181"/>
    <mergeCell ref="AA181:AB181"/>
    <mergeCell ref="AC181:AE181"/>
    <mergeCell ref="AF181:AH181"/>
    <mergeCell ref="AI181:AK181"/>
    <mergeCell ref="AL181:AM181"/>
    <mergeCell ref="A182:E182"/>
    <mergeCell ref="F182:I182"/>
    <mergeCell ref="J182:M182"/>
    <mergeCell ref="N182:Q182"/>
    <mergeCell ref="R182:T182"/>
    <mergeCell ref="U182:W182"/>
    <mergeCell ref="X182:Z182"/>
    <mergeCell ref="AA182:AB182"/>
    <mergeCell ref="AC182:AE182"/>
    <mergeCell ref="AF182:AH182"/>
    <mergeCell ref="AI182:AK182"/>
    <mergeCell ref="AL182:AM182"/>
    <mergeCell ref="A183:E183"/>
    <mergeCell ref="F183:I183"/>
    <mergeCell ref="J183:M183"/>
    <mergeCell ref="N183:Q183"/>
    <mergeCell ref="R183:T183"/>
    <mergeCell ref="U183:W183"/>
    <mergeCell ref="X183:Z183"/>
    <mergeCell ref="AA183:AB183"/>
    <mergeCell ref="AC183:AE183"/>
    <mergeCell ref="AF183:AH183"/>
    <mergeCell ref="AI183:AK183"/>
    <mergeCell ref="AL183:AM183"/>
    <mergeCell ref="A184:E184"/>
    <mergeCell ref="F184:I184"/>
    <mergeCell ref="J184:M184"/>
    <mergeCell ref="N184:Q184"/>
    <mergeCell ref="R184:T184"/>
    <mergeCell ref="U184:W184"/>
    <mergeCell ref="X184:Z184"/>
    <mergeCell ref="AA184:AB184"/>
    <mergeCell ref="AC184:AE184"/>
    <mergeCell ref="AF184:AH184"/>
    <mergeCell ref="AI184:AK184"/>
    <mergeCell ref="AL184:AM184"/>
    <mergeCell ref="A185:E185"/>
    <mergeCell ref="F185:I185"/>
    <mergeCell ref="J185:M185"/>
    <mergeCell ref="N185:Q185"/>
    <mergeCell ref="R185:T185"/>
    <mergeCell ref="U185:W185"/>
    <mergeCell ref="X185:Z185"/>
    <mergeCell ref="AA185:AB185"/>
    <mergeCell ref="AC185:AE185"/>
    <mergeCell ref="AF185:AH185"/>
    <mergeCell ref="AI185:AK185"/>
    <mergeCell ref="AL185:AM185"/>
    <mergeCell ref="A186:E186"/>
    <mergeCell ref="F186:I186"/>
    <mergeCell ref="J186:M186"/>
    <mergeCell ref="N186:Q186"/>
    <mergeCell ref="R186:T186"/>
    <mergeCell ref="U186:W186"/>
    <mergeCell ref="X186:Z186"/>
    <mergeCell ref="AA186:AB186"/>
    <mergeCell ref="AC186:AE186"/>
    <mergeCell ref="AF186:AH186"/>
    <mergeCell ref="AI186:AK186"/>
    <mergeCell ref="AL186:AM186"/>
    <mergeCell ref="A187:E187"/>
    <mergeCell ref="F187:I187"/>
    <mergeCell ref="J187:M187"/>
    <mergeCell ref="N187:Q187"/>
    <mergeCell ref="R187:T187"/>
    <mergeCell ref="U187:W187"/>
    <mergeCell ref="X187:Z187"/>
    <mergeCell ref="AA187:AB187"/>
    <mergeCell ref="AC187:AE187"/>
    <mergeCell ref="AF187:AH187"/>
    <mergeCell ref="AI187:AK187"/>
    <mergeCell ref="AL187:AM187"/>
    <mergeCell ref="A188:E188"/>
    <mergeCell ref="F188:I188"/>
    <mergeCell ref="J188:M188"/>
    <mergeCell ref="N188:Q188"/>
    <mergeCell ref="R188:T188"/>
    <mergeCell ref="U188:W188"/>
    <mergeCell ref="X188:Z188"/>
    <mergeCell ref="AA188:AB188"/>
    <mergeCell ref="AC188:AE188"/>
    <mergeCell ref="AF188:AH188"/>
    <mergeCell ref="AI188:AK188"/>
    <mergeCell ref="AL188:AM188"/>
    <mergeCell ref="A189:E189"/>
    <mergeCell ref="F189:I189"/>
    <mergeCell ref="J189:M189"/>
    <mergeCell ref="N189:Q189"/>
    <mergeCell ref="R189:T189"/>
    <mergeCell ref="U189:W189"/>
    <mergeCell ref="X189:Z189"/>
    <mergeCell ref="AA189:AB189"/>
    <mergeCell ref="AC189:AE189"/>
    <mergeCell ref="AF189:AH189"/>
    <mergeCell ref="AI189:AK189"/>
    <mergeCell ref="AL189:AM189"/>
    <mergeCell ref="A190:E190"/>
    <mergeCell ref="F190:I190"/>
    <mergeCell ref="J190:M190"/>
    <mergeCell ref="N190:Q190"/>
    <mergeCell ref="R190:T190"/>
    <mergeCell ref="U190:W190"/>
    <mergeCell ref="X190:Z190"/>
    <mergeCell ref="AA190:AB190"/>
    <mergeCell ref="AC190:AE190"/>
    <mergeCell ref="AF190:AH190"/>
    <mergeCell ref="AI190:AK190"/>
    <mergeCell ref="AL190:AM190"/>
    <mergeCell ref="A191:E191"/>
    <mergeCell ref="F191:I191"/>
    <mergeCell ref="J191:M191"/>
    <mergeCell ref="N191:Q191"/>
    <mergeCell ref="R191:T191"/>
    <mergeCell ref="U191:W191"/>
    <mergeCell ref="X191:Z191"/>
    <mergeCell ref="AA191:AB191"/>
    <mergeCell ref="AC191:AE191"/>
    <mergeCell ref="AF191:AH191"/>
    <mergeCell ref="AI191:AK191"/>
    <mergeCell ref="AL191:AM191"/>
    <mergeCell ref="A192:E192"/>
    <mergeCell ref="F192:I192"/>
    <mergeCell ref="J192:M192"/>
    <mergeCell ref="N192:Q192"/>
    <mergeCell ref="R192:T192"/>
    <mergeCell ref="U192:W192"/>
    <mergeCell ref="X192:Z192"/>
    <mergeCell ref="AA192:AB192"/>
    <mergeCell ref="AC192:AE192"/>
    <mergeCell ref="AF192:AH192"/>
    <mergeCell ref="AI192:AK192"/>
    <mergeCell ref="AL192:AM192"/>
    <mergeCell ref="A193:E193"/>
    <mergeCell ref="F193:I193"/>
    <mergeCell ref="J193:M193"/>
    <mergeCell ref="N193:Q193"/>
    <mergeCell ref="R193:T193"/>
    <mergeCell ref="U193:W193"/>
    <mergeCell ref="X193:Z193"/>
    <mergeCell ref="AA193:AC193"/>
    <mergeCell ref="AD193:AE193"/>
    <mergeCell ref="AF193:AH193"/>
    <mergeCell ref="AI193:AK193"/>
    <mergeCell ref="AL193:AN193"/>
    <mergeCell ref="AO193:AP193"/>
    <mergeCell ref="A194:E194"/>
    <mergeCell ref="F194:I194"/>
    <mergeCell ref="J194:M194"/>
    <mergeCell ref="N194:Q194"/>
    <mergeCell ref="R194:T194"/>
    <mergeCell ref="U194:W194"/>
    <mergeCell ref="X194:Z194"/>
    <mergeCell ref="AA194:AC194"/>
    <mergeCell ref="AD194:AE194"/>
    <mergeCell ref="AF194:AH194"/>
    <mergeCell ref="AI194:AK194"/>
    <mergeCell ref="AL194:AN194"/>
    <mergeCell ref="AO194:AP194"/>
    <mergeCell ref="A195:E195"/>
    <mergeCell ref="F195:I195"/>
    <mergeCell ref="J195:M195"/>
    <mergeCell ref="N195:Q195"/>
    <mergeCell ref="R195:T195"/>
    <mergeCell ref="U195:W195"/>
    <mergeCell ref="X195:Z195"/>
    <mergeCell ref="AA195:AC195"/>
    <mergeCell ref="AD195:AE195"/>
    <mergeCell ref="AF195:AH195"/>
    <mergeCell ref="AI195:AK195"/>
    <mergeCell ref="AL195:AN195"/>
    <mergeCell ref="AO195:AP195"/>
    <mergeCell ref="A196:E196"/>
    <mergeCell ref="F196:I196"/>
    <mergeCell ref="J196:M196"/>
    <mergeCell ref="N196:Q196"/>
    <mergeCell ref="R196:T196"/>
    <mergeCell ref="U196:W196"/>
    <mergeCell ref="X196:Z196"/>
    <mergeCell ref="AA196:AC196"/>
    <mergeCell ref="AD196:AE196"/>
    <mergeCell ref="AF196:AH196"/>
    <mergeCell ref="AI196:AK196"/>
    <mergeCell ref="AL196:AN196"/>
    <mergeCell ref="AO196:AP196"/>
    <mergeCell ref="A197:E197"/>
    <mergeCell ref="F197:I197"/>
    <mergeCell ref="J197:M197"/>
    <mergeCell ref="N197:Q197"/>
    <mergeCell ref="R197:T197"/>
    <mergeCell ref="U197:W197"/>
    <mergeCell ref="X197:Z197"/>
    <mergeCell ref="AA197:AC197"/>
    <mergeCell ref="AD197:AE197"/>
    <mergeCell ref="AF197:AH197"/>
    <mergeCell ref="AI197:AK197"/>
    <mergeCell ref="AL197:AN197"/>
    <mergeCell ref="AO197:AP197"/>
    <mergeCell ref="A198:E198"/>
    <mergeCell ref="F198:I198"/>
    <mergeCell ref="J198:M198"/>
    <mergeCell ref="N198:Q198"/>
    <mergeCell ref="R198:T198"/>
    <mergeCell ref="U198:W198"/>
    <mergeCell ref="X198:Z198"/>
    <mergeCell ref="AA198:AC198"/>
    <mergeCell ref="AD198:AE198"/>
    <mergeCell ref="AF198:AH198"/>
    <mergeCell ref="AI198:AK198"/>
    <mergeCell ref="AL198:AN198"/>
    <mergeCell ref="AO198:AP198"/>
    <mergeCell ref="A199:E199"/>
    <mergeCell ref="F199:I199"/>
    <mergeCell ref="J199:M199"/>
    <mergeCell ref="N199:Q199"/>
    <mergeCell ref="R199:T199"/>
    <mergeCell ref="U199:W199"/>
    <mergeCell ref="X199:Z199"/>
    <mergeCell ref="AA199:AC199"/>
    <mergeCell ref="AD199:AE199"/>
    <mergeCell ref="AF199:AH199"/>
    <mergeCell ref="AI199:AK199"/>
    <mergeCell ref="AL199:AN199"/>
    <mergeCell ref="AO199:AP199"/>
    <mergeCell ref="A200:E200"/>
    <mergeCell ref="F200:I200"/>
    <mergeCell ref="J200:M200"/>
    <mergeCell ref="N200:Q200"/>
    <mergeCell ref="R200:T200"/>
    <mergeCell ref="U200:W200"/>
    <mergeCell ref="X200:Z200"/>
    <mergeCell ref="AA200:AC200"/>
    <mergeCell ref="AD200:AE200"/>
    <mergeCell ref="AF200:AH200"/>
    <mergeCell ref="AI200:AK200"/>
    <mergeCell ref="AL200:AN200"/>
    <mergeCell ref="AO200:AP200"/>
    <mergeCell ref="A201:E201"/>
    <mergeCell ref="F201:I201"/>
    <mergeCell ref="J201:M201"/>
    <mergeCell ref="N201:Q201"/>
    <mergeCell ref="R201:T201"/>
    <mergeCell ref="U201:W201"/>
    <mergeCell ref="X201:Z201"/>
    <mergeCell ref="AA201:AC201"/>
    <mergeCell ref="AD201:AE201"/>
    <mergeCell ref="AF201:AH201"/>
    <mergeCell ref="AI201:AK201"/>
    <mergeCell ref="AL201:AN201"/>
    <mergeCell ref="AO201:AP201"/>
    <mergeCell ref="A202:E202"/>
    <mergeCell ref="F202:I202"/>
    <mergeCell ref="J202:M202"/>
    <mergeCell ref="N202:Q202"/>
    <mergeCell ref="R202:T202"/>
    <mergeCell ref="U202:W202"/>
    <mergeCell ref="X202:Z202"/>
    <mergeCell ref="AA202:AC202"/>
    <mergeCell ref="AD202:AE202"/>
    <mergeCell ref="AF202:AH202"/>
    <mergeCell ref="AI202:AK202"/>
    <mergeCell ref="AL202:AN202"/>
    <mergeCell ref="AO202:AP202"/>
    <mergeCell ref="A203:E203"/>
    <mergeCell ref="F203:I203"/>
    <mergeCell ref="J203:M203"/>
    <mergeCell ref="N203:Q203"/>
    <mergeCell ref="R203:T203"/>
    <mergeCell ref="U203:W203"/>
    <mergeCell ref="X203:Z203"/>
    <mergeCell ref="AA203:AC203"/>
    <mergeCell ref="AD203:AE203"/>
    <mergeCell ref="AF203:AH203"/>
    <mergeCell ref="AI203:AK203"/>
    <mergeCell ref="AL203:AN203"/>
    <mergeCell ref="AO203:AP203"/>
    <mergeCell ref="A204:E204"/>
    <mergeCell ref="F204:I204"/>
    <mergeCell ref="J204:M204"/>
    <mergeCell ref="N204:Q204"/>
    <mergeCell ref="R204:T204"/>
    <mergeCell ref="U204:W204"/>
    <mergeCell ref="X204:Z204"/>
    <mergeCell ref="AA204:AC204"/>
    <mergeCell ref="AD204:AE204"/>
    <mergeCell ref="AF204:AH204"/>
    <mergeCell ref="AI204:AK204"/>
    <mergeCell ref="AL204:AN204"/>
    <mergeCell ref="AO204:AP204"/>
    <mergeCell ref="A205:E205"/>
    <mergeCell ref="F205:I205"/>
    <mergeCell ref="J205:M205"/>
    <mergeCell ref="N205:Q205"/>
    <mergeCell ref="R205:T205"/>
    <mergeCell ref="U205:W205"/>
    <mergeCell ref="X205:Z205"/>
    <mergeCell ref="AA205:AC205"/>
    <mergeCell ref="AD205:AE205"/>
    <mergeCell ref="AF205:AH205"/>
    <mergeCell ref="AI205:AK205"/>
    <mergeCell ref="AL205:AN205"/>
    <mergeCell ref="AO205:AP205"/>
    <mergeCell ref="A206:E206"/>
    <mergeCell ref="F206:I206"/>
    <mergeCell ref="J206:M206"/>
    <mergeCell ref="N206:Q206"/>
    <mergeCell ref="R206:T206"/>
    <mergeCell ref="U206:W206"/>
    <mergeCell ref="X206:Z206"/>
    <mergeCell ref="AA206:AC206"/>
    <mergeCell ref="AD206:AE206"/>
    <mergeCell ref="AF206:AH206"/>
    <mergeCell ref="AI206:AK206"/>
    <mergeCell ref="AL206:AN206"/>
    <mergeCell ref="AO206:AP206"/>
    <mergeCell ref="A207:E207"/>
    <mergeCell ref="F207:I207"/>
    <mergeCell ref="J207:M207"/>
    <mergeCell ref="N207:Q207"/>
    <mergeCell ref="R207:T207"/>
    <mergeCell ref="U207:W207"/>
    <mergeCell ref="X207:Z207"/>
    <mergeCell ref="AA207:AC207"/>
    <mergeCell ref="AD207:AE207"/>
    <mergeCell ref="AF207:AH207"/>
    <mergeCell ref="AI207:AK207"/>
    <mergeCell ref="AL207:AN207"/>
    <mergeCell ref="AO207:AP207"/>
    <mergeCell ref="A208:E208"/>
    <mergeCell ref="F208:I208"/>
    <mergeCell ref="J208:M208"/>
    <mergeCell ref="N208:Q208"/>
    <mergeCell ref="R208:T208"/>
    <mergeCell ref="U208:W208"/>
    <mergeCell ref="X208:Z208"/>
    <mergeCell ref="AA208:AC208"/>
    <mergeCell ref="AD208:AE208"/>
    <mergeCell ref="AF208:AH208"/>
    <mergeCell ref="AI208:AK208"/>
    <mergeCell ref="AL208:AN208"/>
    <mergeCell ref="AO208:AP208"/>
    <mergeCell ref="A209:E209"/>
    <mergeCell ref="F209:I209"/>
    <mergeCell ref="J209:M209"/>
    <mergeCell ref="N209:Q209"/>
    <mergeCell ref="R209:T209"/>
    <mergeCell ref="U209:W209"/>
    <mergeCell ref="X209:Z209"/>
    <mergeCell ref="AA209:AC209"/>
    <mergeCell ref="AD209:AE209"/>
    <mergeCell ref="AF209:AH209"/>
    <mergeCell ref="AI209:AK209"/>
    <mergeCell ref="AL209:AN209"/>
    <mergeCell ref="AO209:AP209"/>
    <mergeCell ref="A210:E210"/>
    <mergeCell ref="F210:I210"/>
    <mergeCell ref="J210:M210"/>
    <mergeCell ref="N210:Q210"/>
    <mergeCell ref="R210:T210"/>
    <mergeCell ref="U210:W210"/>
    <mergeCell ref="X210:Z210"/>
    <mergeCell ref="AA210:AC210"/>
    <mergeCell ref="AD210:AE210"/>
    <mergeCell ref="AF210:AH210"/>
    <mergeCell ref="AI210:AK210"/>
    <mergeCell ref="AL210:AN210"/>
    <mergeCell ref="AO210:AP210"/>
    <mergeCell ref="A211:E211"/>
    <mergeCell ref="F211:I211"/>
    <mergeCell ref="J211:M211"/>
    <mergeCell ref="N211:Q211"/>
    <mergeCell ref="R211:T211"/>
    <mergeCell ref="U211:W211"/>
    <mergeCell ref="X211:Z211"/>
    <mergeCell ref="AA211:AC211"/>
    <mergeCell ref="AD211:AE211"/>
    <mergeCell ref="AF211:AH211"/>
    <mergeCell ref="AI211:AK211"/>
    <mergeCell ref="AL211:AN211"/>
    <mergeCell ref="AO211:AP211"/>
    <mergeCell ref="A212:E212"/>
    <mergeCell ref="F212:I212"/>
    <mergeCell ref="J212:M212"/>
    <mergeCell ref="N212:Q212"/>
    <mergeCell ref="R212:T212"/>
    <mergeCell ref="U212:W212"/>
    <mergeCell ref="X212:Z212"/>
    <mergeCell ref="AA212:AC212"/>
    <mergeCell ref="AD212:AE212"/>
    <mergeCell ref="AF212:AH212"/>
    <mergeCell ref="AI212:AK212"/>
    <mergeCell ref="AL212:AN212"/>
    <mergeCell ref="AO212:AP212"/>
    <mergeCell ref="A213:E213"/>
    <mergeCell ref="F213:I213"/>
    <mergeCell ref="J213:M213"/>
    <mergeCell ref="N213:Q213"/>
    <mergeCell ref="R213:T213"/>
    <mergeCell ref="U213:W213"/>
    <mergeCell ref="X213:Z213"/>
    <mergeCell ref="AA213:AC213"/>
    <mergeCell ref="AD213:AE213"/>
    <mergeCell ref="AF213:AH213"/>
    <mergeCell ref="AI213:AK213"/>
    <mergeCell ref="AL213:AN213"/>
    <mergeCell ref="AO213:AP213"/>
    <mergeCell ref="A214:E214"/>
    <mergeCell ref="F214:I214"/>
    <mergeCell ref="J214:M214"/>
    <mergeCell ref="N214:Q214"/>
    <mergeCell ref="R214:T214"/>
    <mergeCell ref="U214:W214"/>
    <mergeCell ref="X214:Z214"/>
    <mergeCell ref="AA214:AC214"/>
    <mergeCell ref="AD214:AE214"/>
    <mergeCell ref="AF214:AH214"/>
    <mergeCell ref="AI214:AK214"/>
    <mergeCell ref="AL214:AN214"/>
    <mergeCell ref="AO214:AP214"/>
    <mergeCell ref="A215:E215"/>
    <mergeCell ref="F215:I215"/>
    <mergeCell ref="J215:M215"/>
    <mergeCell ref="N215:Q215"/>
    <mergeCell ref="R215:T215"/>
    <mergeCell ref="U215:W215"/>
    <mergeCell ref="X215:Z215"/>
    <mergeCell ref="AA215:AC215"/>
    <mergeCell ref="AD215:AE215"/>
    <mergeCell ref="AF215:AH215"/>
    <mergeCell ref="AI215:AK215"/>
    <mergeCell ref="AL215:AN215"/>
    <mergeCell ref="AO215:AP215"/>
    <mergeCell ref="A216:E216"/>
    <mergeCell ref="F216:I216"/>
    <mergeCell ref="J216:M216"/>
    <mergeCell ref="N216:Q216"/>
    <mergeCell ref="R216:T216"/>
    <mergeCell ref="U216:W216"/>
    <mergeCell ref="X216:Z216"/>
    <mergeCell ref="AA216:AC216"/>
    <mergeCell ref="AD216:AE216"/>
    <mergeCell ref="AF216:AH216"/>
    <mergeCell ref="AI216:AK216"/>
    <mergeCell ref="AL216:AN216"/>
    <mergeCell ref="AO216:AP216"/>
    <mergeCell ref="A217:E217"/>
    <mergeCell ref="F217:I217"/>
    <mergeCell ref="J217:M217"/>
    <mergeCell ref="N217:Q217"/>
    <mergeCell ref="R217:T217"/>
    <mergeCell ref="U217:W217"/>
    <mergeCell ref="X217:Z217"/>
    <mergeCell ref="AA217:AC217"/>
    <mergeCell ref="AD217:AE217"/>
    <mergeCell ref="AF217:AH217"/>
    <mergeCell ref="AI217:AK217"/>
    <mergeCell ref="AL217:AN217"/>
    <mergeCell ref="AO217:AP217"/>
    <mergeCell ref="A218:E218"/>
    <mergeCell ref="F218:I218"/>
    <mergeCell ref="J218:M218"/>
    <mergeCell ref="N218:Q218"/>
    <mergeCell ref="R218:T218"/>
    <mergeCell ref="U218:W218"/>
    <mergeCell ref="X218:Z218"/>
    <mergeCell ref="AA218:AC218"/>
    <mergeCell ref="AD218:AE218"/>
    <mergeCell ref="AF218:AH218"/>
    <mergeCell ref="AI218:AK218"/>
    <mergeCell ref="AL218:AN218"/>
    <mergeCell ref="AO218:AP218"/>
    <mergeCell ref="A219:E219"/>
    <mergeCell ref="F219:I219"/>
    <mergeCell ref="J219:M219"/>
    <mergeCell ref="N219:Q219"/>
    <mergeCell ref="R219:T219"/>
    <mergeCell ref="U219:W219"/>
    <mergeCell ref="X219:Z219"/>
    <mergeCell ref="AA219:AC219"/>
    <mergeCell ref="AD219:AE219"/>
    <mergeCell ref="AF219:AH219"/>
    <mergeCell ref="AI219:AK219"/>
    <mergeCell ref="AL219:AN219"/>
    <mergeCell ref="AO219:AP219"/>
    <mergeCell ref="A220:E220"/>
    <mergeCell ref="F220:I220"/>
    <mergeCell ref="J220:M220"/>
    <mergeCell ref="N220:Q220"/>
    <mergeCell ref="R220:T220"/>
    <mergeCell ref="U220:W220"/>
    <mergeCell ref="X220:Z220"/>
    <mergeCell ref="AA220:AC220"/>
    <mergeCell ref="AD220:AE220"/>
    <mergeCell ref="AF220:AH220"/>
    <mergeCell ref="AI220:AK220"/>
    <mergeCell ref="AL220:AN220"/>
    <mergeCell ref="AO220:AP220"/>
    <mergeCell ref="A221:E221"/>
    <mergeCell ref="F221:I221"/>
    <mergeCell ref="J221:M221"/>
    <mergeCell ref="N221:Q221"/>
    <mergeCell ref="R221:T221"/>
    <mergeCell ref="U221:W221"/>
    <mergeCell ref="X221:Z221"/>
    <mergeCell ref="AA221:AC221"/>
    <mergeCell ref="AD221:AE221"/>
    <mergeCell ref="AF221:AH221"/>
    <mergeCell ref="AI221:AK221"/>
    <mergeCell ref="AL221:AN221"/>
    <mergeCell ref="AO221:AP221"/>
    <mergeCell ref="A222:E222"/>
    <mergeCell ref="F222:I222"/>
    <mergeCell ref="J222:M222"/>
    <mergeCell ref="N222:Q222"/>
    <mergeCell ref="R222:T222"/>
    <mergeCell ref="U222:W222"/>
    <mergeCell ref="X222:Z222"/>
    <mergeCell ref="AA222:AC222"/>
    <mergeCell ref="AD222:AE222"/>
    <mergeCell ref="AF222:AH222"/>
    <mergeCell ref="AI222:AK222"/>
    <mergeCell ref="AL222:AN222"/>
    <mergeCell ref="AO222:AP222"/>
    <mergeCell ref="A223:E223"/>
    <mergeCell ref="F223:I223"/>
    <mergeCell ref="J223:M223"/>
    <mergeCell ref="N223:Q223"/>
    <mergeCell ref="R223:T223"/>
    <mergeCell ref="U223:W223"/>
    <mergeCell ref="X223:Z223"/>
    <mergeCell ref="AA223:AC223"/>
    <mergeCell ref="AD223:AE223"/>
    <mergeCell ref="AF223:AH223"/>
    <mergeCell ref="AI223:AK223"/>
    <mergeCell ref="AL223:AN223"/>
    <mergeCell ref="AO223:AP223"/>
    <mergeCell ref="A224:E224"/>
    <mergeCell ref="F224:I224"/>
    <mergeCell ref="J224:M224"/>
    <mergeCell ref="N224:Q224"/>
    <mergeCell ref="R224:T224"/>
    <mergeCell ref="U224:W224"/>
    <mergeCell ref="X224:Z224"/>
    <mergeCell ref="AA224:AC224"/>
    <mergeCell ref="AD224:AE224"/>
    <mergeCell ref="AF224:AH224"/>
    <mergeCell ref="AI224:AK224"/>
    <mergeCell ref="AL224:AN224"/>
    <mergeCell ref="AO224:AP224"/>
    <mergeCell ref="A225:E225"/>
    <mergeCell ref="F225:I225"/>
    <mergeCell ref="J225:M225"/>
    <mergeCell ref="N225:Q225"/>
    <mergeCell ref="R225:T225"/>
    <mergeCell ref="U225:W225"/>
    <mergeCell ref="X225:Z225"/>
    <mergeCell ref="AA225:AC225"/>
    <mergeCell ref="AD225:AE225"/>
    <mergeCell ref="AF225:AH225"/>
    <mergeCell ref="AI225:AK225"/>
    <mergeCell ref="AL225:AN225"/>
    <mergeCell ref="AO225:AP225"/>
    <mergeCell ref="A226:E226"/>
    <mergeCell ref="F226:I226"/>
    <mergeCell ref="J226:M226"/>
    <mergeCell ref="N226:Q226"/>
    <mergeCell ref="R226:T226"/>
    <mergeCell ref="U226:W226"/>
    <mergeCell ref="X226:Z226"/>
    <mergeCell ref="AA226:AC226"/>
    <mergeCell ref="AD226:AE226"/>
    <mergeCell ref="AF226:AH226"/>
    <mergeCell ref="AI226:AK226"/>
    <mergeCell ref="AL226:AN226"/>
    <mergeCell ref="AO226:AP226"/>
    <mergeCell ref="A227:E227"/>
    <mergeCell ref="F227:I227"/>
    <mergeCell ref="J227:M227"/>
    <mergeCell ref="N227:Q227"/>
    <mergeCell ref="R227:T227"/>
    <mergeCell ref="U227:W227"/>
    <mergeCell ref="X227:Z227"/>
    <mergeCell ref="AA227:AC227"/>
    <mergeCell ref="AD227:AE227"/>
    <mergeCell ref="AF227:AH227"/>
    <mergeCell ref="AI227:AK227"/>
    <mergeCell ref="AL227:AN227"/>
    <mergeCell ref="AO227:AP227"/>
    <mergeCell ref="A228:E228"/>
    <mergeCell ref="F228:I228"/>
    <mergeCell ref="J228:M228"/>
    <mergeCell ref="N228:Q228"/>
    <mergeCell ref="R228:T228"/>
    <mergeCell ref="U228:W228"/>
    <mergeCell ref="X228:Z228"/>
    <mergeCell ref="AA228:AC228"/>
    <mergeCell ref="AD228:AE228"/>
    <mergeCell ref="AF228:AH228"/>
    <mergeCell ref="AI228:AK228"/>
    <mergeCell ref="AL228:AN228"/>
    <mergeCell ref="AO228:AP228"/>
    <mergeCell ref="A229:E229"/>
    <mergeCell ref="F229:I229"/>
    <mergeCell ref="J229:M229"/>
    <mergeCell ref="N229:Q229"/>
    <mergeCell ref="R229:T229"/>
    <mergeCell ref="U229:W229"/>
    <mergeCell ref="X229:Z229"/>
    <mergeCell ref="AA229:AC229"/>
    <mergeCell ref="AD229:AE229"/>
    <mergeCell ref="AF229:AH229"/>
    <mergeCell ref="AI229:AK229"/>
    <mergeCell ref="AL229:AN229"/>
    <mergeCell ref="AO229:AP229"/>
    <mergeCell ref="A230:E230"/>
    <mergeCell ref="F230:I230"/>
    <mergeCell ref="J230:M230"/>
    <mergeCell ref="N230:Q230"/>
    <mergeCell ref="R230:T230"/>
    <mergeCell ref="U230:W230"/>
    <mergeCell ref="X230:Z230"/>
    <mergeCell ref="AA230:AC230"/>
    <mergeCell ref="AD230:AE230"/>
    <mergeCell ref="AF230:AH230"/>
    <mergeCell ref="AI230:AK230"/>
    <mergeCell ref="AL230:AN230"/>
    <mergeCell ref="AO230:AP230"/>
    <mergeCell ref="A231:E231"/>
    <mergeCell ref="F231:I231"/>
    <mergeCell ref="J231:M231"/>
    <mergeCell ref="N231:Q231"/>
    <mergeCell ref="R231:T231"/>
    <mergeCell ref="U231:W231"/>
    <mergeCell ref="X231:Z231"/>
    <mergeCell ref="AA231:AC231"/>
    <mergeCell ref="AD231:AE231"/>
    <mergeCell ref="AF231:AH231"/>
    <mergeCell ref="AI231:AK231"/>
    <mergeCell ref="AL231:AN231"/>
    <mergeCell ref="AO231:AP231"/>
    <mergeCell ref="A232:E232"/>
    <mergeCell ref="F232:I232"/>
    <mergeCell ref="J232:M232"/>
    <mergeCell ref="N232:Q232"/>
    <mergeCell ref="R232:T232"/>
    <mergeCell ref="U232:W232"/>
    <mergeCell ref="X232:Z232"/>
    <mergeCell ref="AA232:AC232"/>
    <mergeCell ref="AD232:AE232"/>
    <mergeCell ref="AF232:AH232"/>
    <mergeCell ref="AI232:AK232"/>
    <mergeCell ref="AL232:AN232"/>
    <mergeCell ref="AO232:AP232"/>
    <mergeCell ref="A4:B6"/>
    <mergeCell ref="B7:I11"/>
    <mergeCell ref="J7:S8"/>
    <mergeCell ref="T7:AC8"/>
    <mergeCell ref="AD7:AM8"/>
    <mergeCell ref="AN7:AW8"/>
    <mergeCell ref="J9:N11"/>
    <mergeCell ref="O9:S11"/>
    <mergeCell ref="T9:X11"/>
    <mergeCell ref="Y9:AC11"/>
    <mergeCell ref="AD9:AH11"/>
    <mergeCell ref="AI9:AM11"/>
    <mergeCell ref="AN9:AR11"/>
    <mergeCell ref="AS9:AW11"/>
    <mergeCell ref="B22:I23"/>
    <mergeCell ref="J22:N23"/>
    <mergeCell ref="O22:S23"/>
    <mergeCell ref="T22:X23"/>
    <mergeCell ref="Y22:AC23"/>
    <mergeCell ref="AE22:AH23"/>
    <mergeCell ref="AI22:AJ23"/>
    <mergeCell ref="AK22:AM23"/>
    <mergeCell ref="AE33:AI34"/>
    <mergeCell ref="A7:A34"/>
    <mergeCell ref="AD22:AD34"/>
    <mergeCell ref="A35:A44"/>
    <mergeCell ref="B35:AI44"/>
  </mergeCells>
  <phoneticPr fontId="4"/>
  <dataValidations count="3">
    <dataValidation type="list" allowBlank="1" showDropDown="0" showInputMessage="1" showErrorMessage="1" sqref="P4:W4">
      <formula1>"新規,新規（親→子）,再認定,変更"</formula1>
    </dataValidation>
    <dataValidation type="list" allowBlank="1" showDropDown="0" showInputMessage="1" showErrorMessage="1" sqref="X4:AW4">
      <formula1>"稲作,麦類,雑穀・いも類・豆類,工芸農作物,露地野菜,施設野菜,果樹類,花き・花木,その他の作物（　　　）,酪  農,肉用牛,養  豚,養  鶏,養　蚕,その他の畜産（　　　　　）,複合経営"</formula1>
    </dataValidation>
    <dataValidation type="list" allowBlank="1" showDropDown="0" showInputMessage="1" showErrorMessage="1" sqref="P6 V6 AE6 AN6">
      <formula1>"〇"</formula1>
    </dataValidation>
  </dataValidations>
  <printOptions horizontalCentered="1"/>
  <pageMargins left="0.78740157480314965" right="0.78740157480314965" top="0.98425196850393704" bottom="0.39370078740157483" header="0.51181102362204722" footer="0.51181102362204722"/>
  <pageSetup paperSize="9" scale="82" fitToWidth="1" fitToHeight="0" orientation="landscape"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計画</vt:lpstr>
      <vt:lpstr>目標所得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農業経営改善計画認定申請書</dc:title>
  <dc:creator>enyateruo</dc:creator>
  <cp:lastModifiedBy>omura</cp:lastModifiedBy>
  <cp:lastPrinted>2022-01-20T00:56:35Z</cp:lastPrinted>
  <dcterms:created xsi:type="dcterms:W3CDTF">2019-05-31T06:51:33Z</dcterms:created>
  <dcterms:modified xsi:type="dcterms:W3CDTF">2022-08-23T01:27:44Z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2022-08-23T01:27:44Z</vt:filetime>
  </property>
</Properties>
</file>