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0730" windowHeight="11040" firstSheet="1" activeTab="1"/>
  </bookViews>
  <sheets>
    <sheet name="様式（令和○年〇月〇日） (記載例) (2)" sheetId="2" r:id="rId1"/>
    <sheet name="様式（令和６年９月２日） " sheetId="1" r:id="rId2"/>
    <sheet name="監査・運営状況調査 (学童) (記載例)" sheetId="10" r:id="rId3"/>
    <sheet name="Sheet1" sheetId="7" state="hidden" r:id="rId4"/>
  </sheets>
  <definedNames>
    <definedName name="_xlnm.Print_Area" localSheetId="1">'様式（令和６年９月２日） '!$A$1:$AV$65</definedName>
    <definedName name="_xlnm.Print_Area" localSheetId="0">'様式（令和○年〇月〇日） (記載例) (2)'!$A$1:$AV$65</definedName>
    <definedName name="_xlnm.Print_Area" localSheetId="2">'監査・運営状況調査 (学童) (記載例)'!$A$1:$CD$68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<sst xmlns="http://schemas.openxmlformats.org/spreadsheetml/2006/main" xmlns:r="http://schemas.openxmlformats.org/officeDocument/2006/relationships" count="146" uniqueCount="146">
  <si>
    <t>）</t>
  </si>
  <si>
    <t>開所時間
（B)‐（A)</t>
    <rPh sb="0" eb="2">
      <t>カイショ</t>
    </rPh>
    <rPh sb="2" eb="4">
      <t>ジカン</t>
    </rPh>
    <phoneticPr fontId="1"/>
  </si>
  <si>
    <t>単位１</t>
    <rPh sb="0" eb="2">
      <t>タンイ</t>
    </rPh>
    <phoneticPr fontId="1"/>
  </si>
  <si>
    <t>最低配置人数（条例基準）</t>
    <rPh sb="0" eb="4">
      <t>サイテイハイチ</t>
    </rPh>
    <rPh sb="4" eb="6">
      <t>ニンズウ</t>
    </rPh>
    <rPh sb="7" eb="9">
      <t>ジョウレイ</t>
    </rPh>
    <rPh sb="9" eb="11">
      <t>キジュン</t>
    </rPh>
    <phoneticPr fontId="1"/>
  </si>
  <si>
    <t>入れてください。</t>
  </si>
  <si>
    <t>対象児童数</t>
    <rPh sb="0" eb="2">
      <t>タイショウ</t>
    </rPh>
    <rPh sb="2" eb="4">
      <t>ジドウ</t>
    </rPh>
    <rPh sb="4" eb="5">
      <t>スウ</t>
    </rPh>
    <phoneticPr fontId="1"/>
  </si>
  <si>
    <t>自己検査結果記入者</t>
    <rPh sb="0" eb="4">
      <t>ジコケンサ</t>
    </rPh>
    <rPh sb="4" eb="6">
      <t>ケッカ</t>
    </rPh>
    <rPh sb="6" eb="9">
      <t>キニュウシャ</t>
    </rPh>
    <phoneticPr fontId="1"/>
  </si>
  <si>
    <t>対象日の職員配置状況</t>
  </si>
  <si>
    <t>事業所（クラブ）名</t>
    <rPh sb="0" eb="2">
      <t>ジギョウ</t>
    </rPh>
    <rPh sb="2" eb="3">
      <t>ショ</t>
    </rPh>
    <rPh sb="8" eb="9">
      <t>メイ</t>
    </rPh>
    <phoneticPr fontId="1"/>
  </si>
  <si>
    <t>※１セル＝30分単位です。30分未満の勤務時間の場合には「△」を選択します。</t>
  </si>
  <si>
    <t>対象日</t>
    <rPh sb="0" eb="2">
      <t>タイショウ</t>
    </rPh>
    <rPh sb="2" eb="3">
      <t>ヒ</t>
    </rPh>
    <phoneticPr fontId="1"/>
  </si>
  <si>
    <t>最低職員配置人数チェック</t>
    <rPh sb="0" eb="2">
      <t>サイテイ</t>
    </rPh>
    <rPh sb="2" eb="4">
      <t>ショクイン</t>
    </rPh>
    <rPh sb="4" eb="6">
      <t>ハイチ</t>
    </rPh>
    <rPh sb="6" eb="8">
      <t>ニンズウ</t>
    </rPh>
    <phoneticPr fontId="1"/>
  </si>
  <si>
    <t>セルが出現した場合は、条例・実施要綱との矛盾がある項目です。</t>
    <rPh sb="3" eb="5">
      <t>シュツゲン</t>
    </rPh>
    <rPh sb="7" eb="9">
      <t>バアイ</t>
    </rPh>
    <rPh sb="11" eb="13">
      <t>ジョウレイ</t>
    </rPh>
    <rPh sb="14" eb="16">
      <t>ジッシ</t>
    </rPh>
    <rPh sb="16" eb="18">
      <t>ヨウコウ</t>
    </rPh>
    <rPh sb="20" eb="22">
      <t>ムジュン</t>
    </rPh>
    <rPh sb="25" eb="27">
      <t>コウモク</t>
    </rPh>
    <phoneticPr fontId="1"/>
  </si>
  <si>
    <t>基礎情報</t>
    <rPh sb="0" eb="2">
      <t>キソ</t>
    </rPh>
    <rPh sb="2" eb="4">
      <t>ジョウホウ</t>
    </rPh>
    <phoneticPr fontId="1"/>
  </si>
  <si>
    <t>資格有無</t>
    <rPh sb="0" eb="4">
      <t>シカクウム</t>
    </rPh>
    <phoneticPr fontId="1"/>
  </si>
  <si>
    <t>調査対象日</t>
    <rPh sb="0" eb="2">
      <t>チョウサ</t>
    </rPh>
    <rPh sb="2" eb="4">
      <t>タイショウ</t>
    </rPh>
    <rPh sb="4" eb="5">
      <t>ビ</t>
    </rPh>
    <phoneticPr fontId="1"/>
  </si>
  <si>
    <t>平日</t>
    <rPh sb="0" eb="2">
      <t>ヘイジツ</t>
    </rPh>
    <phoneticPr fontId="1"/>
  </si>
  <si>
    <t>休業日</t>
    <rPh sb="0" eb="3">
      <t>キュウギョウビ</t>
    </rPh>
    <phoneticPr fontId="1"/>
  </si>
  <si>
    <t>土曜日</t>
    <rPh sb="0" eb="3">
      <t>ドヨウビ</t>
    </rPh>
    <phoneticPr fontId="1"/>
  </si>
  <si>
    <t>&lt;職員配置（実績）＞</t>
    <rPh sb="1" eb="3">
      <t>ショクイン</t>
    </rPh>
    <rPh sb="3" eb="5">
      <t>ハイチ</t>
    </rPh>
    <rPh sb="6" eb="8">
      <t>ジッセキ</t>
    </rPh>
    <phoneticPr fontId="1"/>
  </si>
  <si>
    <t>職員名</t>
    <rPh sb="0" eb="2">
      <t>ショクイン</t>
    </rPh>
    <rPh sb="2" eb="3">
      <t>メイ</t>
    </rPh>
    <phoneticPr fontId="1"/>
  </si>
  <si>
    <t>オレンジ色</t>
    <rPh sb="4" eb="5">
      <t>イロ</t>
    </rPh>
    <phoneticPr fontId="1"/>
  </si>
  <si>
    <t>１．対象日</t>
    <rPh sb="2" eb="5">
      <t>タイショウビ</t>
    </rPh>
    <phoneticPr fontId="1"/>
  </si>
  <si>
    <t>開設エラー</t>
    <rPh sb="0" eb="2">
      <t>カイセツ</t>
    </rPh>
    <phoneticPr fontId="1"/>
  </si>
  <si>
    <t>※</t>
  </si>
  <si>
    <t>・</t>
  </si>
  <si>
    <r>
      <t>セルは記入項目です。</t>
    </r>
    <r>
      <rPr>
        <sz val="9"/>
        <color auto="1"/>
        <rFont val="HGPｺﾞｼｯｸE"/>
      </rPr>
      <t>（入力されていない場合は、正しくチェックがされない場合があります。漏れなく入力してください。）</t>
    </r>
    <rPh sb="3" eb="5">
      <t>キニュウ</t>
    </rPh>
    <rPh sb="5" eb="7">
      <t>コウモク</t>
    </rPh>
    <rPh sb="11" eb="13">
      <t>ニュウリョク</t>
    </rPh>
    <rPh sb="19" eb="21">
      <t>バアイ</t>
    </rPh>
    <rPh sb="23" eb="24">
      <t>タダ</t>
    </rPh>
    <rPh sb="35" eb="37">
      <t>バアイ</t>
    </rPh>
    <rPh sb="43" eb="44">
      <t>モ</t>
    </rPh>
    <rPh sb="47" eb="49">
      <t>ニュウリョク</t>
    </rPh>
    <phoneticPr fontId="1"/>
  </si>
  <si>
    <t>２．対象日の開所状況</t>
    <rPh sb="2" eb="5">
      <t>タイショウビ</t>
    </rPh>
    <rPh sb="6" eb="8">
      <t>カイショ</t>
    </rPh>
    <rPh sb="8" eb="10">
      <t>ジョウキョウ</t>
    </rPh>
    <phoneticPr fontId="1"/>
  </si>
  <si>
    <t>満たしている</t>
    <rPh sb="0" eb="1">
      <t>ミ</t>
    </rPh>
    <phoneticPr fontId="1"/>
  </si>
  <si>
    <t>有</t>
  </si>
  <si>
    <t>当日の運営単位数のチェック</t>
    <rPh sb="0" eb="2">
      <t>トウジツ</t>
    </rPh>
    <rPh sb="3" eb="5">
      <t>ウンエイ</t>
    </rPh>
    <rPh sb="5" eb="7">
      <t>タンイ</t>
    </rPh>
    <rPh sb="7" eb="8">
      <t>スウ</t>
    </rPh>
    <phoneticPr fontId="1"/>
  </si>
  <si>
    <t>（うち支援員の数）</t>
    <rPh sb="3" eb="6">
      <t>シエンイン</t>
    </rPh>
    <rPh sb="7" eb="8">
      <t>カズ</t>
    </rPh>
    <phoneticPr fontId="1"/>
  </si>
  <si>
    <t>　出勤簿</t>
    <rPh sb="1" eb="4">
      <t>シュッキンボ</t>
    </rPh>
    <phoneticPr fontId="1"/>
  </si>
  <si>
    <t>△△　△△</t>
  </si>
  <si>
    <t>職員配置人数</t>
    <rPh sb="0" eb="2">
      <t>ショクイン</t>
    </rPh>
    <rPh sb="2" eb="4">
      <t>ハイチ</t>
    </rPh>
    <rPh sb="4" eb="6">
      <t>ニンズウ</t>
    </rPh>
    <phoneticPr fontId="1"/>
  </si>
  <si>
    <t>利用児童数</t>
    <rPh sb="0" eb="5">
      <t>リヨウジドウスウ</t>
    </rPh>
    <phoneticPr fontId="1"/>
  </si>
  <si>
    <t>〇</t>
  </si>
  <si>
    <t>クラブの支援の単位</t>
    <rPh sb="4" eb="6">
      <t>シエン</t>
    </rPh>
    <rPh sb="7" eb="9">
      <t>タンイ</t>
    </rPh>
    <phoneticPr fontId="1"/>
  </si>
  <si>
    <t>閉所時間</t>
    <rPh sb="0" eb="2">
      <t>ヘイショ</t>
    </rPh>
    <rPh sb="2" eb="4">
      <t>ジカン</t>
    </rPh>
    <phoneticPr fontId="1"/>
  </si>
  <si>
    <t>青色のセル以外は入力しないでください。（数式保護のため）</t>
    <rPh sb="0" eb="1">
      <t>アオ</t>
    </rPh>
    <phoneticPr fontId="1"/>
  </si>
  <si>
    <t>当日の運営単位</t>
    <rPh sb="0" eb="2">
      <t>トウジツ</t>
    </rPh>
    <rPh sb="3" eb="7">
      <t>ウンエイタンイ</t>
    </rPh>
    <phoneticPr fontId="1"/>
  </si>
  <si>
    <t>当該クラブの支援の単位</t>
    <rPh sb="0" eb="2">
      <t>トウガイ</t>
    </rPh>
    <rPh sb="6" eb="8">
      <t>シエン</t>
    </rPh>
    <rPh sb="9" eb="11">
      <t>タンイ</t>
    </rPh>
    <phoneticPr fontId="1"/>
  </si>
  <si>
    <t>確認資料</t>
    <rPh sb="0" eb="4">
      <t>カクニンシリョウ</t>
    </rPh>
    <phoneticPr fontId="1"/>
  </si>
  <si>
    <t>３.対象日の職員配置状況（各職員の勤務時間に○をつける）</t>
    <rPh sb="2" eb="5">
      <t>タイショウビ</t>
    </rPh>
    <rPh sb="6" eb="12">
      <t>ショクインハイチジョウキョウ</t>
    </rPh>
    <rPh sb="13" eb="16">
      <t>カクショクイン</t>
    </rPh>
    <rPh sb="17" eb="21">
      <t>キンムジカン</t>
    </rPh>
    <phoneticPr fontId="1"/>
  </si>
  <si>
    <t>○</t>
  </si>
  <si>
    <t>開始時間
（A)</t>
    <rPh sb="0" eb="2">
      <t>カイシ</t>
    </rPh>
    <rPh sb="2" eb="4">
      <t>ジカン</t>
    </rPh>
    <phoneticPr fontId="1"/>
  </si>
  <si>
    <t>開所/閉所チェック</t>
    <rPh sb="0" eb="2">
      <t>カイショ</t>
    </rPh>
    <rPh sb="3" eb="5">
      <t>ヘイショ</t>
    </rPh>
    <phoneticPr fontId="1"/>
  </si>
  <si>
    <t>無</t>
  </si>
  <si>
    <t>支援員人数チェック</t>
    <rPh sb="0" eb="2">
      <t>シエン</t>
    </rPh>
    <rPh sb="2" eb="3">
      <t>イン</t>
    </rPh>
    <rPh sb="4" eb="5">
      <t>ショクニン</t>
    </rPh>
    <phoneticPr fontId="1"/>
  </si>
  <si>
    <t>２単位以降</t>
    <rPh sb="1" eb="3">
      <t>タンイ</t>
    </rPh>
    <rPh sb="3" eb="5">
      <t>イコウ</t>
    </rPh>
    <phoneticPr fontId="1"/>
  </si>
  <si>
    <t>※⑦で入力した当日の運営単位数が不足している場合は、正しい最低配置人数が算出されませんので、注意してください。</t>
    <rPh sb="14" eb="15">
      <t>スウ</t>
    </rPh>
    <rPh sb="16" eb="18">
      <t>フソク</t>
    </rPh>
    <rPh sb="22" eb="24">
      <t>バアイ</t>
    </rPh>
    <rPh sb="26" eb="27">
      <t>タダ</t>
    </rPh>
    <rPh sb="29" eb="33">
      <t>サイテイハイチ</t>
    </rPh>
    <rPh sb="33" eb="35">
      <t>ニンズウ</t>
    </rPh>
    <rPh sb="36" eb="38">
      <t>サンシュツ</t>
    </rPh>
    <rPh sb="46" eb="48">
      <t>チュウイ</t>
    </rPh>
    <phoneticPr fontId="1"/>
  </si>
  <si>
    <t>1単位</t>
    <rPh sb="1" eb="3">
      <t>タンイ</t>
    </rPh>
    <phoneticPr fontId="1"/>
  </si>
  <si>
    <t>終了時間
（B)</t>
    <rPh sb="0" eb="2">
      <t>シュウリョウ</t>
    </rPh>
    <rPh sb="2" eb="4">
      <t>ジカン</t>
    </rPh>
    <phoneticPr fontId="1"/>
  </si>
  <si>
    <t>◎◎　◎◎</t>
  </si>
  <si>
    <t>その他</t>
    <rPh sb="2" eb="3">
      <t>タ</t>
    </rPh>
    <phoneticPr fontId="1"/>
  </si>
  <si>
    <t>（</t>
  </si>
  <si>
    <t>【平　日】放課後～19時まで　【土曜日】8時間以上   【学校休業日】10時間以上、19時まで</t>
    <rPh sb="11" eb="12">
      <t>ジ</t>
    </rPh>
    <phoneticPr fontId="1"/>
  </si>
  <si>
    <t>　日　　誌</t>
    <rPh sb="1" eb="2">
      <t>ヒ</t>
    </rPh>
    <rPh sb="4" eb="5">
      <t>シ</t>
    </rPh>
    <phoneticPr fontId="1"/>
  </si>
  <si>
    <t>当日単位数及び最低職員配置基準を</t>
    <rPh sb="0" eb="2">
      <t>トウジツ</t>
    </rPh>
    <rPh sb="2" eb="5">
      <t>タンイスウ</t>
    </rPh>
    <rPh sb="5" eb="6">
      <t>オヨ</t>
    </rPh>
    <rPh sb="7" eb="9">
      <t>サイテイ</t>
    </rPh>
    <rPh sb="9" eb="11">
      <t>ショクイン</t>
    </rPh>
    <rPh sb="11" eb="13">
      <t>ハイチ</t>
    </rPh>
    <rPh sb="13" eb="15">
      <t>キジュン</t>
    </rPh>
    <phoneticPr fontId="1"/>
  </si>
  <si>
    <t>　シフト表</t>
    <rPh sb="4" eb="5">
      <t>ヒョウ</t>
    </rPh>
    <phoneticPr fontId="1"/>
  </si>
  <si>
    <t>当日利用児童数と支援単位名簿の一致</t>
    <rPh sb="0" eb="2">
      <t>トウジツ</t>
    </rPh>
    <rPh sb="2" eb="4">
      <t>リヨウ</t>
    </rPh>
    <rPh sb="4" eb="6">
      <t>ジドウ</t>
    </rPh>
    <rPh sb="6" eb="7">
      <t>スウ</t>
    </rPh>
    <rPh sb="8" eb="10">
      <t>シエン</t>
    </rPh>
    <rPh sb="10" eb="12">
      <t>タンイ</t>
    </rPh>
    <rPh sb="12" eb="14">
      <t>メイボ</t>
    </rPh>
    <rPh sb="15" eb="17">
      <t>イッチ</t>
    </rPh>
    <phoneticPr fontId="1"/>
  </si>
  <si>
    <t>自己検査日</t>
    <rPh sb="0" eb="4">
      <t>ジコケンサ</t>
    </rPh>
    <rPh sb="4" eb="5">
      <t>ヒ</t>
    </rPh>
    <phoneticPr fontId="1"/>
  </si>
  <si>
    <t>開設時間</t>
    <rPh sb="0" eb="2">
      <t>カイセツ</t>
    </rPh>
    <rPh sb="2" eb="4">
      <t>ジカン</t>
    </rPh>
    <phoneticPr fontId="1"/>
  </si>
  <si>
    <t>開所時間</t>
    <rPh sb="0" eb="2">
      <t>カイショ</t>
    </rPh>
    <rPh sb="2" eb="4">
      <t>ジカン</t>
    </rPh>
    <phoneticPr fontId="1"/>
  </si>
  <si>
    <t>閉所エラー</t>
    <rPh sb="0" eb="2">
      <t>ヘイショ</t>
    </rPh>
    <phoneticPr fontId="1"/>
  </si>
  <si>
    <t>横浜学童クラブ</t>
    <rPh sb="0" eb="2">
      <t>ヨコハマ</t>
    </rPh>
    <rPh sb="2" eb="4">
      <t>ガクドウ</t>
    </rPh>
    <phoneticPr fontId="1"/>
  </si>
  <si>
    <t>①</t>
  </si>
  <si>
    <t>1単位目エラー</t>
    <rPh sb="1" eb="4">
      <t>タンイメ</t>
    </rPh>
    <phoneticPr fontId="1"/>
  </si>
  <si>
    <t>満たしていない(※オレンジ色セルがあれば、条例・実施要綱との矛盾点あり。満たしていない場合は下記に理由を記載）</t>
    <rPh sb="0" eb="1">
      <t>ミ</t>
    </rPh>
    <rPh sb="13" eb="14">
      <t>イロ</t>
    </rPh>
    <rPh sb="21" eb="23">
      <t>ジョウレイ</t>
    </rPh>
    <rPh sb="24" eb="26">
      <t>ジッシ</t>
    </rPh>
    <rPh sb="26" eb="28">
      <t>ヨウコウ</t>
    </rPh>
    <rPh sb="30" eb="33">
      <t>ムジュンテン</t>
    </rPh>
    <rPh sb="36" eb="37">
      <t>ミ</t>
    </rPh>
    <rPh sb="43" eb="45">
      <t>バアイ</t>
    </rPh>
    <rPh sb="46" eb="48">
      <t>カキ</t>
    </rPh>
    <rPh sb="49" eb="51">
      <t>リユウ</t>
    </rPh>
    <rPh sb="52" eb="54">
      <t>キサイ</t>
    </rPh>
    <phoneticPr fontId="1"/>
  </si>
  <si>
    <r>
      <t>調査対象日は、市から発出された通知に記載されている指定日を記載してください。（</t>
    </r>
    <r>
      <rPr>
        <b/>
        <sz val="11"/>
        <color theme="1"/>
        <rFont val="ＭＳ Ｐゴシック"/>
      </rPr>
      <t>令和6年9月2日</t>
    </r>
    <r>
      <rPr>
        <sz val="11"/>
        <color theme="1"/>
        <rFont val="ＭＳ Ｐゴシック"/>
      </rPr>
      <t>）</t>
    </r>
    <rPh sb="7" eb="8">
      <t>シ</t>
    </rPh>
    <rPh sb="39" eb="41">
      <t>レイワ</t>
    </rPh>
    <rPh sb="42" eb="43">
      <t>ネン</t>
    </rPh>
    <rPh sb="44" eb="45">
      <t>ガツ</t>
    </rPh>
    <rPh sb="46" eb="47">
      <t>ニチ</t>
    </rPh>
    <phoneticPr fontId="1"/>
  </si>
  <si>
    <t>青色</t>
    <rPh sb="0" eb="2">
      <t>アオイロ</t>
    </rPh>
    <phoneticPr fontId="1"/>
  </si>
  <si>
    <t>××　××</t>
  </si>
  <si>
    <t>▽▽　▽▽</t>
  </si>
  <si>
    <t>利用児童のうち、障がい児童の該当がある場合は、その人数を入力します。</t>
    <rPh sb="0" eb="2">
      <t>リヨウ</t>
    </rPh>
    <rPh sb="2" eb="4">
      <t>ジドウ</t>
    </rPh>
    <rPh sb="8" eb="9">
      <t>ショウ</t>
    </rPh>
    <rPh sb="11" eb="13">
      <t>ジドウ</t>
    </rPh>
    <rPh sb="14" eb="16">
      <t>ガイトウ</t>
    </rPh>
    <rPh sb="19" eb="21">
      <t>バアイ</t>
    </rPh>
    <rPh sb="25" eb="27">
      <t>ニンズウ</t>
    </rPh>
    <rPh sb="28" eb="30">
      <t>ニュウリョク</t>
    </rPh>
    <phoneticPr fontId="1"/>
  </si>
  <si>
    <t>■■　■■</t>
  </si>
  <si>
    <t>○○　○○</t>
  </si>
  <si>
    <t>◇◇　◇◇</t>
  </si>
  <si>
    <t>●●　●●</t>
  </si>
  <si>
    <t>⑪</t>
  </si>
  <si>
    <t>△</t>
  </si>
  <si>
    <t>「クラブの支援の単位」よりも「当日の運営単位」が少ない場合のみ、当該時間帯の利用児童数(最大）を入力します。</t>
    <rPh sb="5" eb="7">
      <t>シエン</t>
    </rPh>
    <rPh sb="8" eb="10">
      <t>タンイ</t>
    </rPh>
    <rPh sb="15" eb="17">
      <t>トウジツ</t>
    </rPh>
    <rPh sb="18" eb="20">
      <t>ウンエイ</t>
    </rPh>
    <rPh sb="20" eb="22">
      <t>タンイ</t>
    </rPh>
    <rPh sb="24" eb="25">
      <t>スク</t>
    </rPh>
    <rPh sb="27" eb="29">
      <t>バアイ</t>
    </rPh>
    <rPh sb="32" eb="34">
      <t>トウガイ</t>
    </rPh>
    <rPh sb="34" eb="37">
      <t>ジカンタイ</t>
    </rPh>
    <rPh sb="38" eb="40">
      <t>リヨウ</t>
    </rPh>
    <rPh sb="40" eb="42">
      <t>ジドウ</t>
    </rPh>
    <rPh sb="42" eb="43">
      <t>スウ</t>
    </rPh>
    <rPh sb="44" eb="46">
      <t>サイダイ</t>
    </rPh>
    <rPh sb="48" eb="50">
      <t>ニュウリョク</t>
    </rPh>
    <phoneticPr fontId="1"/>
  </si>
  <si>
    <t>※入力が必要な場合は、セルが「青色」に変わります。白色のままの場合は入力不要です。</t>
    <rPh sb="1" eb="3">
      <t>ニュウリョク</t>
    </rPh>
    <rPh sb="4" eb="6">
      <t>ヒツヨウ</t>
    </rPh>
    <rPh sb="7" eb="9">
      <t>バアイ</t>
    </rPh>
    <rPh sb="15" eb="17">
      <t>アオイロ</t>
    </rPh>
    <rPh sb="19" eb="20">
      <t>カ</t>
    </rPh>
    <rPh sb="25" eb="26">
      <t>シロ</t>
    </rPh>
    <rPh sb="26" eb="27">
      <t>イロ</t>
    </rPh>
    <rPh sb="31" eb="33">
      <t>バアイ</t>
    </rPh>
    <rPh sb="34" eb="36">
      <t>ニュウリョク</t>
    </rPh>
    <rPh sb="36" eb="38">
      <t>フヨウ</t>
    </rPh>
    <phoneticPr fontId="1"/>
  </si>
  <si>
    <t>当該職員が勤務している時間帯に「○」を選択します。</t>
    <rPh sb="5" eb="7">
      <t>キンム</t>
    </rPh>
    <phoneticPr fontId="1"/>
  </si>
  <si>
    <t>(理由）</t>
  </si>
  <si>
    <t>②</t>
  </si>
  <si>
    <t>③</t>
  </si>
  <si>
    <t>※上記の職員の勤務時間が30分に満たない「△」の場合であっても、当該確認表上の⑬⑭の職員配置は「〇」と同様の</t>
    <rPh sb="1" eb="3">
      <t>ジョウキ</t>
    </rPh>
    <rPh sb="4" eb="6">
      <t>ショクイン</t>
    </rPh>
    <rPh sb="7" eb="9">
      <t>キンム</t>
    </rPh>
    <rPh sb="9" eb="11">
      <t>ジカン</t>
    </rPh>
    <rPh sb="14" eb="15">
      <t>プン</t>
    </rPh>
    <rPh sb="16" eb="17">
      <t>ミ</t>
    </rPh>
    <rPh sb="24" eb="26">
      <t>バアイ</t>
    </rPh>
    <rPh sb="32" eb="34">
      <t>トウガイ</t>
    </rPh>
    <rPh sb="34" eb="36">
      <t>カクニン</t>
    </rPh>
    <rPh sb="36" eb="37">
      <t>ヒョウ</t>
    </rPh>
    <rPh sb="37" eb="38">
      <t>ジョウ</t>
    </rPh>
    <rPh sb="42" eb="44">
      <t>ショクイン</t>
    </rPh>
    <rPh sb="44" eb="46">
      <t>ハイチ</t>
    </rPh>
    <rPh sb="51" eb="53">
      <t>ドウヨウ</t>
    </rPh>
    <phoneticPr fontId="1"/>
  </si>
  <si>
    <t>対象日の開所状況</t>
    <rPh sb="0" eb="2">
      <t>タイショウ</t>
    </rPh>
    <rPh sb="2" eb="3">
      <t>ヒ</t>
    </rPh>
    <rPh sb="4" eb="8">
      <t>カイショジョウキョウ</t>
    </rPh>
    <phoneticPr fontId="1"/>
  </si>
  <si>
    <t>④</t>
  </si>
  <si>
    <t>⑥</t>
  </si>
  <si>
    <t>記入の概要</t>
    <rPh sb="0" eb="2">
      <t>キニュウ</t>
    </rPh>
    <rPh sb="3" eb="5">
      <t>ガイヨウ</t>
    </rPh>
    <phoneticPr fontId="1"/>
  </si>
  <si>
    <t>⑦</t>
  </si>
  <si>
    <t>時間帯ごと（1セル＝30分）当日の運営単位を入力します。「２　対象日の開所状況」の開所時間と一致しているか確認します。</t>
  </si>
  <si>
    <t>（うち障がい児の数）</t>
    <rPh sb="3" eb="4">
      <t>ショウ</t>
    </rPh>
    <rPh sb="6" eb="7">
      <t>ジ</t>
    </rPh>
    <rPh sb="8" eb="9">
      <t>カズ</t>
    </rPh>
    <phoneticPr fontId="1"/>
  </si>
  <si>
    <t>※「２　対象日の開所状況」から自動で算出されないため、矛盾していてもエラー判定となりません。</t>
  </si>
  <si>
    <t>⑧</t>
  </si>
  <si>
    <t>【放課後児童クラブ】令和６年度　支援の単位及び職員最低配置人数確認表</t>
    <rPh sb="1" eb="4">
      <t>ホウカゴ</t>
    </rPh>
    <rPh sb="4" eb="6">
      <t>ジドウ</t>
    </rPh>
    <rPh sb="10" eb="12">
      <t>レイワ</t>
    </rPh>
    <rPh sb="13" eb="15">
      <t>ネンド</t>
    </rPh>
    <rPh sb="16" eb="18">
      <t>シエン</t>
    </rPh>
    <rPh sb="19" eb="21">
      <t>タンイ</t>
    </rPh>
    <rPh sb="21" eb="22">
      <t>オヨ</t>
    </rPh>
    <rPh sb="23" eb="25">
      <t>ショクイン</t>
    </rPh>
    <rPh sb="25" eb="27">
      <t>サイテイ</t>
    </rPh>
    <rPh sb="27" eb="29">
      <t>ハイチ</t>
    </rPh>
    <rPh sb="29" eb="31">
      <t>ニンズウ</t>
    </rPh>
    <rPh sb="31" eb="34">
      <t>カクニンヒョウ</t>
    </rPh>
    <phoneticPr fontId="1"/>
  </si>
  <si>
    <t>⑨</t>
  </si>
  <si>
    <t>「利用児童数」と「当日の運営単位」を入力すると各時間帯において、利用児童数が単位あたり40人を超えた場合（利用児童数÷当日の運営単位＞40人）には、「当日の運営単位」のセルがオレンジ色になります。ただし、その時間帯に登所している児童全員が同一単位に所属している場合は、問題ありませんので、「当日利用児童数と支援単位名簿の一致」欄を以下の要領で「〇」ないし「×」を選択してください。※入力が必要な場合は、セルが「青色」に変わります。</t>
  </si>
  <si>
    <r>
      <t>＜「当日利用児童数と支援単位名簿の一致」欄の判定基準＞　</t>
    </r>
    <r>
      <rPr>
        <sz val="10"/>
        <color theme="1"/>
        <rFont val="ＭＳ Ｐゴシック"/>
      </rPr>
      <t>※「当日の運営単位」にエラー（オレンジ色）が出た場合のみ利用</t>
    </r>
  </si>
  <si>
    <t>「〇」＝利用児童がすべて同一単位に所属している（例：支援の単位１＝対象児童数:39人、登録児童数＝41人→利用児童数＝41人）</t>
    <rPh sb="4" eb="6">
      <t>リヨウ</t>
    </rPh>
    <rPh sb="14" eb="16">
      <t>タンイ</t>
    </rPh>
    <rPh sb="17" eb="19">
      <t>ショゾク</t>
    </rPh>
    <phoneticPr fontId="1"/>
  </si>
  <si>
    <t>「×」＝利用児童の所属する単位が同一ではない（例：利用児童数＝単位１：41人、単位２：1人、合計42名→まとめられないので×）</t>
    <rPh sb="9" eb="11">
      <t>ショゾク</t>
    </rPh>
    <rPh sb="13" eb="15">
      <t>タンイ</t>
    </rPh>
    <rPh sb="16" eb="18">
      <t>ドウイツ</t>
    </rPh>
    <phoneticPr fontId="1"/>
  </si>
  <si>
    <t>⑩</t>
  </si>
  <si>
    <r>
      <rPr>
        <b/>
        <sz val="11"/>
        <color theme="1"/>
        <rFont val="ＭＳ Ｐゴシック"/>
      </rPr>
      <t>（入力不可）</t>
    </r>
    <r>
      <rPr>
        <sz val="11"/>
        <color theme="1"/>
        <rFont val="ＭＳ Ｐゴシック"/>
      </rPr>
      <t>⑦で入力した当日の運営単位における条例基準の最低配置人数と必要な支援員の人数</t>
    </r>
    <rPh sb="8" eb="10">
      <t>ニュウリョク</t>
    </rPh>
    <rPh sb="12" eb="14">
      <t>トウジツ</t>
    </rPh>
    <rPh sb="15" eb="19">
      <t>ウンエイタンイ</t>
    </rPh>
    <rPh sb="23" eb="27">
      <t>ジョウレイキジュン</t>
    </rPh>
    <rPh sb="28" eb="34">
      <t>サイテイハイチニンズウ</t>
    </rPh>
    <rPh sb="35" eb="37">
      <t>ヒツヨウ</t>
    </rPh>
    <rPh sb="38" eb="41">
      <t>シエンイン</t>
    </rPh>
    <rPh sb="42" eb="44">
      <t>ニンズウ</t>
    </rPh>
    <phoneticPr fontId="1"/>
  </si>
  <si>
    <r>
      <rPr>
        <b/>
        <sz val="11"/>
        <color theme="1"/>
        <rFont val="ＭＳ Ｐゴシック"/>
      </rPr>
      <t>（入力不可）</t>
    </r>
    <r>
      <rPr>
        <sz val="11"/>
        <color theme="1"/>
        <rFont val="ＭＳ Ｐゴシック"/>
      </rPr>
      <t>「×」が表示されている場合は、その時間帯の運営単位が不足しています。</t>
    </r>
    <rPh sb="1" eb="5">
      <t>ニュウリョクフカ</t>
    </rPh>
    <rPh sb="10" eb="12">
      <t>ヒョウジ</t>
    </rPh>
    <rPh sb="17" eb="19">
      <t>バアイ</t>
    </rPh>
    <rPh sb="23" eb="26">
      <t>ジカンタイ</t>
    </rPh>
    <rPh sb="27" eb="31">
      <t>ウンエイタンイ</t>
    </rPh>
    <rPh sb="32" eb="34">
      <t>フソク</t>
    </rPh>
    <phoneticPr fontId="1"/>
  </si>
  <si>
    <t>⑫</t>
  </si>
  <si>
    <t>※ただし「当日の運営単位数」がエラー（オレンジ色）になっている場合は、⑮は正しくチェックができません。</t>
    <rPh sb="23" eb="24">
      <t>イロ</t>
    </rPh>
    <rPh sb="31" eb="33">
      <t>バアイ</t>
    </rPh>
    <phoneticPr fontId="1"/>
  </si>
  <si>
    <t>⑬</t>
  </si>
  <si>
    <t>⑭</t>
  </si>
  <si>
    <t>職員人数が足りていない場合は、当該時間帯がエラー（オレンジ色）になります。</t>
  </si>
  <si>
    <t>※（例：8:00～13:15の勤務の場合、8:00～13:00のセルは「〇」13:00～13:30のセルは「△」を入力）</t>
    <rPh sb="57" eb="59">
      <t>ニュウリョク</t>
    </rPh>
    <phoneticPr fontId="1"/>
  </si>
  <si>
    <t>調査対象日に運営している支援の単位数です。（入力不要）</t>
    <rPh sb="0" eb="2">
      <t>チョウサ</t>
    </rPh>
    <rPh sb="2" eb="5">
      <t>タイショウビ</t>
    </rPh>
    <rPh sb="6" eb="8">
      <t>ウンエイ</t>
    </rPh>
    <rPh sb="22" eb="24">
      <t>ニュウリョク</t>
    </rPh>
    <rPh sb="24" eb="26">
      <t>フヨウ</t>
    </rPh>
    <phoneticPr fontId="1"/>
  </si>
  <si>
    <t>　その場合は目視でチェックして下さい。</t>
  </si>
  <si>
    <t>判定をしてしまいます。そのため、「△」の時間帯については、配置が足りていたかどうか、出勤簿等をよく確認してください。</t>
  </si>
  <si>
    <t>⑮</t>
  </si>
  <si>
    <t>配置が不足している場合は、赤文字でマイナス表示となります。</t>
    <rPh sb="0" eb="2">
      <t>ハイチ</t>
    </rPh>
    <phoneticPr fontId="1"/>
  </si>
  <si>
    <t>⑯</t>
  </si>
  <si>
    <t>NPO法人おむらん学童クラブ</t>
    <rPh sb="3" eb="5">
      <t>ホウジン</t>
    </rPh>
    <rPh sb="9" eb="11">
      <t>ガクドウ</t>
    </rPh>
    <phoneticPr fontId="1"/>
  </si>
  <si>
    <t>上記を作成するに使用した確認資料にチェックを入れます。その他があれば、その他にチェック（☑）し、その資料名を</t>
    <rPh sb="0" eb="2">
      <t>ジョウキ</t>
    </rPh>
    <rPh sb="3" eb="5">
      <t>サクセイ</t>
    </rPh>
    <rPh sb="8" eb="10">
      <t>シヨウ</t>
    </rPh>
    <rPh sb="12" eb="14">
      <t>カクニン</t>
    </rPh>
    <rPh sb="14" eb="16">
      <t>シリョウ</t>
    </rPh>
    <rPh sb="22" eb="23">
      <t>イ</t>
    </rPh>
    <rPh sb="29" eb="30">
      <t>タ</t>
    </rPh>
    <rPh sb="37" eb="38">
      <t>タ</t>
    </rPh>
    <rPh sb="50" eb="52">
      <t>シリョウ</t>
    </rPh>
    <rPh sb="52" eb="53">
      <t>メイ</t>
    </rPh>
    <phoneticPr fontId="1"/>
  </si>
  <si>
    <t>⑰</t>
  </si>
  <si>
    <t>配置基準を満たしているか否かをチェックします。オレンジ色のセルがある場合には条例・実施要綱と矛盾点があるため、</t>
  </si>
  <si>
    <t>「満たしていない」を選択し、その理由を記載してください。</t>
  </si>
  <si>
    <r>
      <t>（入力不可）</t>
    </r>
    <r>
      <rPr>
        <sz val="11"/>
        <color theme="1"/>
        <rFont val="ＭＳ Ｐゴシック"/>
      </rPr>
      <t>⑮で入力した職員配置人数と⑪に表示されている最低配置人数を比較し、過不足を計算しています。</t>
    </r>
    <rPh sb="8" eb="10">
      <t>ニュウリョク</t>
    </rPh>
    <rPh sb="12" eb="18">
      <t>ショクインハイチニンズウ</t>
    </rPh>
    <rPh sb="21" eb="23">
      <t>ヒョウジ</t>
    </rPh>
    <rPh sb="28" eb="34">
      <t>サイテイハイチニンズウ</t>
    </rPh>
    <rPh sb="35" eb="37">
      <t>ヒカク</t>
    </rPh>
    <rPh sb="39" eb="42">
      <t>カブソク</t>
    </rPh>
    <rPh sb="43" eb="45">
      <t>ケイサン</t>
    </rPh>
    <phoneticPr fontId="1"/>
  </si>
  <si>
    <t>その他提出にあたっての注意点（立入調査対象クラブ）</t>
    <rPh sb="2" eb="3">
      <t>タ</t>
    </rPh>
    <rPh sb="3" eb="5">
      <t>テイシュツ</t>
    </rPh>
    <rPh sb="11" eb="14">
      <t>チュウイテン</t>
    </rPh>
    <rPh sb="15" eb="19">
      <t>タチイリチョウサ</t>
    </rPh>
    <rPh sb="19" eb="21">
      <t>タイショウ</t>
    </rPh>
    <phoneticPr fontId="1"/>
  </si>
  <si>
    <t>調査対象日１日につき、チェックシートを1枚を使用します。</t>
    <rPh sb="0" eb="2">
      <t>チョウサ</t>
    </rPh>
    <rPh sb="2" eb="5">
      <t>タイショウビ</t>
    </rPh>
    <phoneticPr fontId="1"/>
  </si>
  <si>
    <t>当日勤務している当該職員の氏名を入力し、放課後児童支援員の資格の「有」「無」をプルダウンで選択します。</t>
    <rPh sb="13" eb="15">
      <t>シメイ</t>
    </rPh>
    <rPh sb="16" eb="18">
      <t>ニュウリョク</t>
    </rPh>
    <phoneticPr fontId="1"/>
  </si>
  <si>
    <t>「平日」「土曜日」「休業日」をプルダウンにより選択します。「平日」、「土曜日」「休業日」を選択しないと以降のエラー（オレンジ色）判定ができません。必ず選択してください。</t>
  </si>
  <si>
    <t>運営主体名</t>
    <rPh sb="0" eb="4">
      <t>ウンエイシュタイ</t>
    </rPh>
    <rPh sb="4" eb="5">
      <t>メイ</t>
    </rPh>
    <phoneticPr fontId="1"/>
  </si>
  <si>
    <t>法人名</t>
    <rPh sb="0" eb="2">
      <t>ホウジン</t>
    </rPh>
    <rPh sb="2" eb="3">
      <t>メイ</t>
    </rPh>
    <phoneticPr fontId="1"/>
  </si>
  <si>
    <t>平日</t>
  </si>
  <si>
    <t>令和６年　月　日</t>
    <rPh sb="0" eb="2">
      <t>レイワ</t>
    </rPh>
    <rPh sb="3" eb="4">
      <t>ネン</t>
    </rPh>
    <rPh sb="5" eb="6">
      <t>ガツ</t>
    </rPh>
    <rPh sb="7" eb="8">
      <t>ニチ</t>
    </rPh>
    <phoneticPr fontId="1"/>
  </si>
  <si>
    <t>大村　花子</t>
    <rPh sb="0" eb="2">
      <t>オオムラ</t>
    </rPh>
    <rPh sb="3" eb="5">
      <t>ハナコ</t>
    </rPh>
    <phoneticPr fontId="1"/>
  </si>
  <si>
    <t>令和　６年　１１月　１日</t>
    <rPh sb="0" eb="2">
      <t>レイワ</t>
    </rPh>
    <rPh sb="4" eb="5">
      <t>ネン</t>
    </rPh>
    <rPh sb="8" eb="9">
      <t>ガツ</t>
    </rPh>
    <rPh sb="11" eb="12">
      <t>ニチ</t>
    </rPh>
    <phoneticPr fontId="1"/>
  </si>
  <si>
    <t>玖島　一郎</t>
    <rPh sb="0" eb="2">
      <t>クシマ</t>
    </rPh>
    <rPh sb="3" eb="5">
      <t>イチロウ</t>
    </rPh>
    <phoneticPr fontId="1"/>
  </si>
  <si>
    <t>【児童クラブ】令和６年度　支援の単位及び職員最低配置人数確認表　記載例</t>
    <rPh sb="1" eb="3">
      <t>ジドウ</t>
    </rPh>
    <rPh sb="7" eb="9">
      <t>レイワ</t>
    </rPh>
    <rPh sb="10" eb="12">
      <t>ネンド</t>
    </rPh>
    <rPh sb="13" eb="15">
      <t>シエン</t>
    </rPh>
    <rPh sb="16" eb="18">
      <t>タンイ</t>
    </rPh>
    <rPh sb="18" eb="19">
      <t>オヨ</t>
    </rPh>
    <rPh sb="20" eb="22">
      <t>ショクイン</t>
    </rPh>
    <rPh sb="22" eb="24">
      <t>サイテイ</t>
    </rPh>
    <rPh sb="24" eb="26">
      <t>ハイチ</t>
    </rPh>
    <rPh sb="26" eb="28">
      <t>ニンズウ</t>
    </rPh>
    <rPh sb="28" eb="31">
      <t>カクニンヒョウ</t>
    </rPh>
    <rPh sb="32" eb="35">
      <t>キサイレイ</t>
    </rPh>
    <phoneticPr fontId="1"/>
  </si>
  <si>
    <t/>
  </si>
  <si>
    <t>【児童クラブ】令和６年度　支援の単位及び職員最低配置人数確認表 記載要領</t>
  </si>
  <si>
    <t>支援の単位に所属する対象児童数を入力してください。</t>
    <rPh sb="6" eb="8">
      <t>ショゾク</t>
    </rPh>
    <rPh sb="10" eb="15">
      <t>タイショウジドウスウ</t>
    </rPh>
    <rPh sb="16" eb="18">
      <t>ニュウリョク</t>
    </rPh>
    <phoneticPr fontId="1"/>
  </si>
  <si>
    <t>⑤</t>
  </si>
  <si>
    <r>
      <t>◎</t>
    </r>
    <r>
      <rPr>
        <b/>
        <u/>
        <sz val="11"/>
        <color theme="1"/>
        <rFont val="ＭＳ Ｐゴシック"/>
      </rPr>
      <t>支援の単位</t>
    </r>
    <r>
      <rPr>
        <sz val="11"/>
        <color theme="1"/>
        <rFont val="ＭＳ Ｐゴシック"/>
      </rPr>
      <t>１は、開所時間を満たしている必要があります。</t>
    </r>
  </si>
  <si>
    <r>
      <rPr>
        <b/>
        <sz val="11"/>
        <color theme="1"/>
        <rFont val="ＭＳ Ｐゴシック"/>
      </rPr>
      <t>（入力不可）</t>
    </r>
    <r>
      <rPr>
        <sz val="11"/>
        <color theme="1"/>
        <rFont val="ＭＳ Ｐゴシック"/>
      </rPr>
      <t>下記の開所時間を満たさない場合は、セルがオレンジ色になります。</t>
    </r>
    <rPh sb="1" eb="3">
      <t>ニュウリョク</t>
    </rPh>
    <rPh sb="3" eb="5">
      <t>フカ</t>
    </rPh>
    <rPh sb="6" eb="8">
      <t>カキ</t>
    </rPh>
    <rPh sb="9" eb="13">
      <t>カイショジカン</t>
    </rPh>
    <rPh sb="14" eb="15">
      <t>ミ</t>
    </rPh>
    <rPh sb="19" eb="21">
      <t>バアイ</t>
    </rPh>
    <rPh sb="30" eb="31">
      <t>イロ</t>
    </rPh>
    <phoneticPr fontId="1"/>
  </si>
  <si>
    <t>調査対象日の支援の単位ごとの開始時間及び終了時間を入力します。</t>
  </si>
  <si>
    <t>⑱</t>
  </si>
  <si>
    <t>(理由）障がい児童の登所に伴い職員を1人多く配置すべきだったが、すぐに対応することができず、一時的に職員配置が不足してしまった。</t>
    <rPh sb="1" eb="3">
      <t>リユウ</t>
    </rPh>
    <rPh sb="4" eb="5">
      <t>ショウ</t>
    </rPh>
    <rPh sb="7" eb="9">
      <t>ジドウ</t>
    </rPh>
    <rPh sb="10" eb="11">
      <t>ノボ</t>
    </rPh>
    <rPh sb="11" eb="12">
      <t>ショ</t>
    </rPh>
    <rPh sb="13" eb="14">
      <t>トモナ</t>
    </rPh>
    <rPh sb="15" eb="17">
      <t>ショクイン</t>
    </rPh>
    <rPh sb="19" eb="20">
      <t>ニン</t>
    </rPh>
    <rPh sb="20" eb="21">
      <t>オオ</t>
    </rPh>
    <rPh sb="22" eb="24">
      <t>ハイチ</t>
    </rPh>
    <rPh sb="35" eb="37">
      <t>タイオウ</t>
    </rPh>
    <phoneticPr fontId="1"/>
  </si>
  <si>
    <t>提出する際は、ファイル名に【○○クラブ】と施設名を変更して提出してください。</t>
    <rPh sb="0" eb="2">
      <t>テイシュツ</t>
    </rPh>
    <rPh sb="4" eb="5">
      <t>サイ</t>
    </rPh>
    <rPh sb="11" eb="12">
      <t>メイ</t>
    </rPh>
    <rPh sb="21" eb="24">
      <t>シセツメイ</t>
    </rPh>
    <rPh sb="25" eb="27">
      <t>ヘンコウ</t>
    </rPh>
    <rPh sb="29" eb="31">
      <t>テイシュツ</t>
    </rPh>
    <phoneticPr fontId="1"/>
  </si>
  <si>
    <r>
      <t>（入力不可）</t>
    </r>
    <r>
      <rPr>
        <sz val="11"/>
        <color theme="1"/>
        <rFont val="ＭＳ Ｐゴシック"/>
      </rPr>
      <t>⑭で入力した各時間帯の職員配置人数が計算されています。（カッコ内は支援員の人数）。</t>
    </r>
    <rPh sb="8" eb="10">
      <t>ニュウリョク</t>
    </rPh>
    <rPh sb="12" eb="13">
      <t>カク</t>
    </rPh>
    <rPh sb="13" eb="16">
      <t>ジカンタイ</t>
    </rPh>
    <rPh sb="24" eb="26">
      <t>ケイサン</t>
    </rPh>
    <rPh sb="37" eb="38">
      <t>ナイ</t>
    </rPh>
    <rPh sb="39" eb="42">
      <t>シエンイン</t>
    </rPh>
    <rPh sb="43" eb="45">
      <t>ニンズウ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</si>
</sst>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1">
    <numFmt numFmtId="176" formatCode="[&lt;=999]000;[&lt;=9999]000\-00;000\-0000"/>
    <numFmt numFmtId="177" formatCode="#,###&quot;人&quot;"/>
    <numFmt numFmtId="178" formatCode="h:mm;@"/>
    <numFmt numFmtId="179" formatCode="#,##0_ &quot;単&quot;&quot;位&quot;"/>
    <numFmt numFmtId="180" formatCode="[$-411]ggge&quot;年&quot;m&quot;月&quot;d&quot;日&quot;;@"/>
    <numFmt numFmtId="181" formatCode="0_);[Red]\(0\)"/>
    <numFmt numFmtId="182" formatCode="\(0\)"/>
    <numFmt numFmtId="183" formatCode="\(General\)"/>
    <numFmt numFmtId="184" formatCode="h&quot;時間&quot;mm&quot;分&quot;"/>
    <numFmt numFmtId="185" formatCode="h&quot;時&quot;mm&quot;分&quot;;@"/>
    <numFmt numFmtId="186" formatCode="[$-F400]h:mm:ss\ AM/PM"/>
  </numFmts>
  <fonts count="30">
    <font>
      <sz val="11"/>
      <color theme="1"/>
      <name val="ＭＳ Ｐゴシック"/>
      <family val="3"/>
      <scheme val="minor"/>
    </font>
    <font>
      <sz val="6"/>
      <color auto="1"/>
      <name val="ＭＳ Ｐゴシック"/>
      <family val="3"/>
      <scheme val="minor"/>
    </font>
    <font>
      <sz val="8"/>
      <color theme="1"/>
      <name val="ＭＳ Ｐゴシック"/>
      <family val="2"/>
      <scheme val="minor"/>
    </font>
    <font>
      <sz val="16"/>
      <color auto="1"/>
      <name val="HGP創英角ｺﾞｼｯｸUB"/>
      <family val="3"/>
    </font>
    <font>
      <sz val="11"/>
      <color rgb="FFFF0000"/>
      <name val="ＭＳ Ｐゴシック"/>
      <family val="2"/>
      <scheme val="minor"/>
    </font>
    <font>
      <sz val="10"/>
      <color auto="1"/>
      <name val="ＭＳ ゴシック"/>
      <family val="3"/>
    </font>
    <font>
      <sz val="8"/>
      <color auto="1"/>
      <name val="ＭＳ ゴシック"/>
      <family val="3"/>
    </font>
    <font>
      <sz val="9"/>
      <color theme="1"/>
      <name val="ＭＳ Ｐゴシック"/>
      <family val="3"/>
      <scheme val="minor"/>
    </font>
    <font>
      <sz val="11"/>
      <color auto="1"/>
      <name val="ＭＳ Ｐゴシック"/>
      <family val="3"/>
      <scheme val="minor"/>
    </font>
    <font>
      <sz val="8"/>
      <color auto="1"/>
      <name val="ＭＳ Ｐゴシック"/>
      <family val="3"/>
      <scheme val="minor"/>
    </font>
    <font>
      <b/>
      <sz val="11"/>
      <color theme="1"/>
      <name val="ＭＳ Ｐゴシック"/>
      <family val="3"/>
      <scheme val="minor"/>
    </font>
    <font>
      <sz val="10"/>
      <color auto="1"/>
      <name val="ＭＳ Ｐゴシック"/>
      <family val="3"/>
      <scheme val="minor"/>
    </font>
    <font>
      <b/>
      <sz val="11"/>
      <color auto="1"/>
      <name val="ＭＳ Ｐゴシック"/>
      <family val="3"/>
      <scheme val="minor"/>
    </font>
    <font>
      <sz val="10"/>
      <color theme="1"/>
      <name val="ＭＳ Ｐゴシック"/>
      <family val="3"/>
      <scheme val="minor"/>
    </font>
    <font>
      <b/>
      <sz val="14"/>
      <color auto="1"/>
      <name val="HGPｺﾞｼｯｸE"/>
      <family val="3"/>
    </font>
    <font>
      <sz val="11"/>
      <color theme="1"/>
      <name val="HGP創英角ｺﾞｼｯｸUB"/>
      <family val="3"/>
    </font>
    <font>
      <b/>
      <sz val="14"/>
      <color theme="1"/>
      <name val="HGPｺﾞｼｯｸE"/>
      <family val="3"/>
    </font>
    <font>
      <sz val="9"/>
      <color auto="1"/>
      <name val="ＭＳ Ｐゴシック"/>
      <family val="3"/>
      <scheme val="minor"/>
    </font>
    <font>
      <sz val="14"/>
      <color auto="1"/>
      <name val="HGPｺﾞｼｯｸE"/>
      <family val="3"/>
    </font>
    <font>
      <sz val="11"/>
      <color auto="1"/>
      <name val="HGP創英角ｺﾞｼｯｸUB"/>
      <family val="3"/>
    </font>
    <font>
      <sz val="10"/>
      <color auto="1"/>
      <name val="HGP創英角ｺﾞｼｯｸUB"/>
      <family val="3"/>
    </font>
    <font>
      <sz val="11"/>
      <color auto="1"/>
      <name val="Consolas"/>
      <family val="3"/>
    </font>
    <font>
      <b/>
      <sz val="8"/>
      <color rgb="FFFF0000"/>
      <name val="BIZ UDPゴシック"/>
      <family val="3"/>
    </font>
    <font>
      <sz val="14"/>
      <color rgb="FFFF0000"/>
      <name val="HGPｺﾞｼｯｸE"/>
      <family val="3"/>
    </font>
    <font>
      <sz val="16"/>
      <color rgb="FFFF0000"/>
      <name val="ＭＳ Ｐゴシック"/>
      <family val="3"/>
      <scheme val="minor"/>
    </font>
    <font>
      <sz val="7"/>
      <color theme="1"/>
      <name val="ＭＳ Ｐゴシック"/>
      <family val="3"/>
      <scheme val="minor"/>
    </font>
    <font>
      <sz val="16"/>
      <color theme="1"/>
      <name val="ＭＳ Ｐゴシック"/>
      <family val="3"/>
      <scheme val="minor"/>
    </font>
    <font>
      <sz val="14"/>
      <color theme="1"/>
      <name val="HGPｺﾞｼｯｸE"/>
      <family val="3"/>
    </font>
    <font>
      <b/>
      <sz val="11"/>
      <color rgb="FFFF0000"/>
      <name val="ＭＳ Ｐゴシック"/>
      <family val="3"/>
      <scheme val="minor"/>
    </font>
    <font>
      <sz val="14"/>
      <color theme="1"/>
      <name val="HGP創英角ｺﾞｼｯｸUB"/>
      <family val="3"/>
    </font>
  </fonts>
  <fills count="8">
    <fill>
      <patternFill patternType="none"/>
    </fill>
    <fill>
      <patternFill patternType="gray125"/>
    </fill>
    <fill>
      <patternFill patternType="solid">
        <fgColor theme="0" tint="-0.25"/>
        <bgColor indexed="64"/>
      </patternFill>
    </fill>
    <fill>
      <patternFill patternType="solid">
        <fgColor rgb="FF99FF99"/>
        <bgColor indexed="64"/>
      </patternFill>
    </fill>
    <fill>
      <patternFill patternType="solid">
        <fgColor rgb="FFFFC000"/>
        <bgColor indexed="64"/>
      </patternFill>
    </fill>
    <fill>
      <patternFill patternType="solid">
        <fgColor theme="0" tint="-0.14000000000000001"/>
        <bgColor indexed="64"/>
      </patternFill>
    </fill>
    <fill>
      <patternFill patternType="solid">
        <fgColor theme="0"/>
        <bgColor indexed="64"/>
      </patternFill>
    </fill>
    <fill>
      <patternFill patternType="solid">
        <fgColor theme="0" tint="-0.1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double">
        <color indexed="64"/>
      </bottom>
      <diagonal/>
    </border>
    <border>
      <left style="thin">
        <color indexed="64"/>
      </left>
      <right/>
      <top style="double">
        <color indexed="64"/>
      </top>
      <bottom/>
      <diagonal/>
    </border>
    <border>
      <left style="thin">
        <color indexed="64"/>
      </left>
      <right style="dashed">
        <color indexed="64"/>
      </right>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double">
        <color indexed="64"/>
      </bottom>
      <diagonal/>
    </border>
    <border>
      <left/>
      <right/>
      <top/>
      <bottom style="thin">
        <color indexed="64"/>
      </bottom>
      <diagonal/>
    </border>
    <border>
      <left style="dotted">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99">
    <xf numFmtId="0" fontId="0" fillId="0" borderId="0" xfId="0"/>
    <xf numFmtId="0" fontId="0" fillId="0" borderId="0" xfId="0" applyAlignment="1">
      <alignment horizontal="center" vertical="center"/>
    </xf>
    <xf numFmtId="0" fontId="2" fillId="0" borderId="0" xfId="0" applyNumberFormat="1" applyFont="1"/>
    <xf numFmtId="0" fontId="3" fillId="0" borderId="0" xfId="0" applyFont="1" applyAlignment="1">
      <alignment horizontal="center" vertical="center"/>
    </xf>
    <xf numFmtId="0" fontId="4" fillId="0" borderId="0" xfId="0" applyFont="1" applyAlignment="1">
      <alignment horizontal="center"/>
    </xf>
    <xf numFmtId="49" fontId="5" fillId="0" borderId="1" xfId="0" applyNumberFormat="1" applyFont="1" applyFill="1" applyBorder="1" applyAlignment="1" applyProtection="1">
      <alignment horizontal="center" vertical="center"/>
    </xf>
    <xf numFmtId="49" fontId="6" fillId="0" borderId="1" xfId="0" applyNumberFormat="1" applyFont="1" applyFill="1" applyBorder="1" applyAlignment="1" applyProtection="1">
      <alignment horizontal="center" vertical="center"/>
    </xf>
    <xf numFmtId="0" fontId="0" fillId="0" borderId="2" xfId="0" applyBorder="1" applyAlignment="1">
      <alignment horizontal="center"/>
    </xf>
    <xf numFmtId="0" fontId="7" fillId="0" borderId="2" xfId="0" applyFont="1" applyBorder="1" applyAlignment="1">
      <alignment horizontal="center" vertical="center"/>
    </xf>
    <xf numFmtId="0" fontId="8" fillId="0" borderId="2" xfId="0" applyFont="1" applyBorder="1" applyAlignment="1">
      <alignment horizontal="center"/>
    </xf>
    <xf numFmtId="0" fontId="8" fillId="0" borderId="3" xfId="0" applyFont="1" applyBorder="1" applyAlignment="1">
      <alignment horizontal="center"/>
    </xf>
    <xf numFmtId="0" fontId="8" fillId="0" borderId="4" xfId="0" applyFont="1" applyBorder="1" applyAlignment="1">
      <alignment horizontal="center"/>
    </xf>
    <xf numFmtId="0" fontId="9" fillId="0" borderId="2" xfId="0" applyFont="1" applyFill="1" applyBorder="1" applyAlignment="1">
      <alignment horizontal="center" shrinkToFit="1"/>
    </xf>
    <xf numFmtId="0" fontId="10" fillId="0" borderId="3" xfId="0" applyFont="1" applyBorder="1" applyAlignment="1">
      <alignment horizontal="center"/>
    </xf>
    <xf numFmtId="0" fontId="10" fillId="0" borderId="4" xfId="0" applyFont="1" applyBorder="1" applyAlignment="1">
      <alignment horizontal="center"/>
    </xf>
    <xf numFmtId="0" fontId="11" fillId="2" borderId="2" xfId="0" applyNumberFormat="1" applyFont="1" applyFill="1" applyBorder="1" applyAlignment="1">
      <alignment horizontal="center" vertical="center"/>
    </xf>
    <xf numFmtId="0" fontId="0" fillId="0" borderId="0" xfId="0"/>
    <xf numFmtId="0" fontId="0" fillId="0" borderId="1" xfId="0" applyBorder="1"/>
    <xf numFmtId="0" fontId="0" fillId="0" borderId="3" xfId="0" applyBorder="1" applyAlignment="1">
      <alignment horizontal="center"/>
    </xf>
    <xf numFmtId="0" fontId="0" fillId="0" borderId="4" xfId="0" applyBorder="1" applyAlignment="1">
      <alignment horizontal="center"/>
    </xf>
    <xf numFmtId="0" fontId="8" fillId="2" borderId="2" xfId="0" applyFont="1" applyFill="1" applyBorder="1" applyAlignment="1">
      <alignment horizontal="center"/>
    </xf>
    <xf numFmtId="0" fontId="0" fillId="0" borderId="2" xfId="0" applyBorder="1" applyAlignment="1">
      <alignment horizontal="center" vertical="center"/>
    </xf>
    <xf numFmtId="0" fontId="0" fillId="0" borderId="0" xfId="0" applyAlignment="1">
      <alignment horizontal="center"/>
    </xf>
    <xf numFmtId="0" fontId="12" fillId="0" borderId="0" xfId="0" applyFont="1" applyAlignment="1">
      <alignment horizontal="center"/>
    </xf>
    <xf numFmtId="0" fontId="0" fillId="0" borderId="5" xfId="0" applyBorder="1" applyAlignment="1">
      <alignment horizontal="center"/>
    </xf>
    <xf numFmtId="0" fontId="7" fillId="0" borderId="5" xfId="0" applyFont="1" applyBorder="1" applyAlignment="1">
      <alignment horizontal="center" vertical="center"/>
    </xf>
    <xf numFmtId="0" fontId="8" fillId="0" borderId="6" xfId="0" applyFont="1" applyBorder="1" applyAlignment="1">
      <alignment horizontal="center"/>
    </xf>
    <xf numFmtId="0" fontId="10" fillId="0" borderId="2" xfId="0" applyFont="1" applyBorder="1" applyAlignment="1">
      <alignment horizontal="center"/>
    </xf>
    <xf numFmtId="0" fontId="9" fillId="0" borderId="6" xfId="0" applyFont="1" applyFill="1" applyBorder="1" applyAlignment="1">
      <alignment horizontal="center" shrinkToFit="1"/>
    </xf>
    <xf numFmtId="0" fontId="10" fillId="0" borderId="7" xfId="0" applyFont="1" applyBorder="1" applyAlignment="1">
      <alignment horizontal="center"/>
    </xf>
    <xf numFmtId="0" fontId="11" fillId="2" borderId="6" xfId="0" applyNumberFormat="1" applyFont="1" applyFill="1" applyBorder="1" applyAlignment="1">
      <alignment horizontal="center" vertical="center"/>
    </xf>
    <xf numFmtId="0" fontId="0" fillId="0" borderId="1" xfId="0" applyBorder="1" applyAlignment="1">
      <alignment horizontal="center"/>
    </xf>
    <xf numFmtId="0" fontId="0" fillId="3" borderId="1" xfId="0" applyFill="1" applyBorder="1" applyAlignment="1">
      <alignment horizontal="center"/>
    </xf>
    <xf numFmtId="0" fontId="0" fillId="0" borderId="7" xfId="0" applyBorder="1" applyAlignment="1">
      <alignment horizontal="center"/>
    </xf>
    <xf numFmtId="0" fontId="8" fillId="2" borderId="6" xfId="0" applyFont="1" applyFill="1" applyBorder="1" applyAlignment="1">
      <alignment horizontal="center"/>
    </xf>
    <xf numFmtId="0" fontId="0" fillId="0" borderId="6" xfId="0" applyBorder="1" applyAlignment="1">
      <alignment horizontal="center" vertical="center"/>
    </xf>
    <xf numFmtId="176" fontId="0" fillId="3" borderId="1" xfId="0" applyNumberFormat="1" applyFill="1" applyBorder="1" applyAlignment="1">
      <alignment horizontal="left" vertical="center"/>
    </xf>
    <xf numFmtId="176" fontId="0" fillId="3" borderId="8" xfId="0" applyNumberFormat="1" applyFill="1" applyBorder="1" applyAlignment="1">
      <alignment horizontal="left" vertical="center"/>
    </xf>
    <xf numFmtId="0" fontId="0" fillId="3" borderId="9" xfId="0" applyFill="1" applyBorder="1"/>
    <xf numFmtId="0" fontId="0" fillId="3" borderId="4" xfId="0" applyFill="1" applyBorder="1"/>
    <xf numFmtId="0" fontId="13" fillId="0" borderId="0" xfId="0" applyFont="1" applyBorder="1" applyAlignment="1">
      <alignment vertical="top" wrapText="1"/>
    </xf>
    <xf numFmtId="0" fontId="14" fillId="3" borderId="0" xfId="0" applyFont="1" applyFill="1" applyAlignment="1">
      <alignment horizontal="center"/>
    </xf>
    <xf numFmtId="0" fontId="14" fillId="4" borderId="0" xfId="0" applyFont="1" applyFill="1" applyAlignment="1">
      <alignment horizontal="center" shrinkToFit="1"/>
    </xf>
    <xf numFmtId="177" fontId="15" fillId="3" borderId="2" xfId="0" applyNumberFormat="1" applyFont="1" applyFill="1" applyBorder="1" applyAlignment="1">
      <alignment horizontal="center" vertical="center"/>
    </xf>
    <xf numFmtId="0" fontId="10" fillId="0" borderId="6" xfId="0" applyFont="1" applyBorder="1" applyAlignment="1">
      <alignment horizontal="center"/>
    </xf>
    <xf numFmtId="0" fontId="0" fillId="0" borderId="6" xfId="0" applyBorder="1" applyAlignment="1">
      <alignment horizontal="center"/>
    </xf>
    <xf numFmtId="0" fontId="0" fillId="0" borderId="1" xfId="0" applyBorder="1" applyAlignment="1">
      <alignment horizontal="left" vertical="center"/>
    </xf>
    <xf numFmtId="0" fontId="0" fillId="3" borderId="1" xfId="0" applyFill="1" applyBorder="1" applyAlignment="1">
      <alignment horizontal="left" vertical="top" wrapText="1"/>
    </xf>
    <xf numFmtId="0" fontId="14" fillId="0" borderId="0" xfId="0" applyFont="1" applyAlignment="1">
      <alignment horizontal="center"/>
    </xf>
    <xf numFmtId="0" fontId="16" fillId="0" borderId="0" xfId="0" applyFont="1" applyAlignment="1">
      <alignment horizontal="center" shrinkToFit="1"/>
    </xf>
    <xf numFmtId="0" fontId="7" fillId="0" borderId="6" xfId="0" applyFont="1" applyBorder="1" applyAlignment="1">
      <alignment horizontal="center" vertical="center"/>
    </xf>
    <xf numFmtId="177" fontId="15" fillId="3" borderId="6" xfId="0" applyNumberFormat="1" applyFont="1" applyFill="1" applyBorder="1" applyAlignment="1">
      <alignment horizontal="center" vertical="center"/>
    </xf>
    <xf numFmtId="0" fontId="14" fillId="0" borderId="0" xfId="0" applyFont="1" applyAlignment="1">
      <alignment horizontal="left"/>
    </xf>
    <xf numFmtId="0" fontId="16" fillId="0" borderId="0" xfId="0" applyFont="1" applyAlignment="1">
      <alignment shrinkToFit="1"/>
    </xf>
    <xf numFmtId="177" fontId="15" fillId="3" borderId="5" xfId="0" applyNumberFormat="1" applyFont="1" applyFill="1" applyBorder="1" applyAlignment="1">
      <alignment horizontal="center" vertical="center"/>
    </xf>
    <xf numFmtId="176" fontId="0" fillId="0" borderId="2" xfId="0" applyNumberFormat="1" applyFill="1" applyBorder="1" applyAlignment="1">
      <alignment horizontal="center"/>
    </xf>
    <xf numFmtId="0" fontId="17" fillId="0" borderId="2" xfId="0" applyFont="1" applyBorder="1" applyAlignment="1">
      <alignment horizontal="center" vertical="center" wrapText="1"/>
    </xf>
    <xf numFmtId="178" fontId="15" fillId="3" borderId="2" xfId="0" applyNumberFormat="1" applyFont="1" applyFill="1" applyBorder="1" applyAlignment="1">
      <alignment horizontal="center" vertical="center"/>
    </xf>
    <xf numFmtId="0" fontId="13" fillId="0" borderId="2" xfId="0" applyFont="1" applyBorder="1" applyAlignment="1">
      <alignment horizontal="center" vertical="center"/>
    </xf>
    <xf numFmtId="176" fontId="0" fillId="3" borderId="6" xfId="0" applyNumberFormat="1" applyFill="1" applyBorder="1" applyAlignment="1">
      <alignment horizontal="left" vertical="center"/>
    </xf>
    <xf numFmtId="0" fontId="18" fillId="0" borderId="0" xfId="0" applyFont="1" applyAlignment="1">
      <alignment horizontal="left"/>
    </xf>
    <xf numFmtId="0" fontId="10" fillId="3" borderId="2" xfId="0" applyFont="1" applyFill="1" applyBorder="1" applyAlignment="1">
      <alignment horizontal="center" shrinkToFit="1"/>
    </xf>
    <xf numFmtId="179" fontId="12" fillId="5" borderId="1" xfId="0" applyNumberFormat="1" applyFont="1" applyFill="1" applyBorder="1" applyAlignment="1">
      <alignment horizontal="center"/>
    </xf>
    <xf numFmtId="0" fontId="10" fillId="3" borderId="1" xfId="0" applyFont="1" applyFill="1" applyBorder="1" applyAlignment="1">
      <alignment horizontal="center"/>
    </xf>
    <xf numFmtId="180" fontId="10" fillId="5" borderId="1" xfId="0" applyNumberFormat="1" applyFont="1" applyFill="1" applyBorder="1" applyAlignment="1">
      <alignment horizontal="center" vertical="center"/>
    </xf>
    <xf numFmtId="0" fontId="17" fillId="0" borderId="6" xfId="0" applyFont="1" applyBorder="1" applyAlignment="1">
      <alignment horizontal="center" vertical="center"/>
    </xf>
    <xf numFmtId="178" fontId="15" fillId="3" borderId="6" xfId="0" applyNumberFormat="1" applyFont="1" applyFill="1" applyBorder="1" applyAlignment="1">
      <alignment horizontal="center" vertical="center"/>
    </xf>
    <xf numFmtId="0" fontId="13" fillId="0" borderId="6" xfId="0" applyFont="1" applyBorder="1" applyAlignment="1">
      <alignment horizontal="center" vertical="center"/>
    </xf>
    <xf numFmtId="176" fontId="0" fillId="0" borderId="6" xfId="0" applyNumberFormat="1" applyFill="1" applyBorder="1" applyAlignment="1">
      <alignment horizontal="left" vertical="center"/>
    </xf>
    <xf numFmtId="0" fontId="18" fillId="0" borderId="0" xfId="0" applyFont="1" applyAlignment="1">
      <alignment horizontal="center"/>
    </xf>
    <xf numFmtId="0" fontId="10" fillId="3" borderId="6" xfId="0" applyFont="1" applyFill="1" applyBorder="1" applyAlignment="1">
      <alignment horizontal="center" shrinkToFit="1"/>
    </xf>
    <xf numFmtId="0" fontId="17" fillId="0" borderId="5" xfId="0" applyFont="1" applyBorder="1" applyAlignment="1">
      <alignment horizontal="center" vertical="center"/>
    </xf>
    <xf numFmtId="178" fontId="15" fillId="3" borderId="5" xfId="0" applyNumberFormat="1" applyFont="1" applyFill="1" applyBorder="1" applyAlignment="1">
      <alignment horizontal="center" vertical="center"/>
    </xf>
    <xf numFmtId="0" fontId="8" fillId="0" borderId="5" xfId="0" applyFont="1" applyBorder="1" applyAlignment="1">
      <alignment horizontal="center"/>
    </xf>
    <xf numFmtId="0" fontId="10" fillId="0" borderId="5" xfId="0" applyFont="1" applyBorder="1" applyAlignment="1">
      <alignment horizontal="center"/>
    </xf>
    <xf numFmtId="0" fontId="9" fillId="0" borderId="5" xfId="0" applyFont="1" applyFill="1" applyBorder="1" applyAlignment="1">
      <alignment horizontal="center" shrinkToFit="1"/>
    </xf>
    <xf numFmtId="0" fontId="10" fillId="0" borderId="10" xfId="0" applyFont="1" applyBorder="1" applyAlignment="1">
      <alignment horizontal="center"/>
    </xf>
    <xf numFmtId="0" fontId="11" fillId="2" borderId="5" xfId="0" applyNumberFormat="1" applyFont="1" applyFill="1" applyBorder="1" applyAlignment="1">
      <alignment horizontal="center" vertical="center"/>
    </xf>
    <xf numFmtId="0" fontId="13" fillId="0" borderId="5" xfId="0" applyFont="1" applyBorder="1" applyAlignment="1">
      <alignment horizontal="center" vertical="center"/>
    </xf>
    <xf numFmtId="0" fontId="0" fillId="0" borderId="10" xfId="0" applyBorder="1" applyAlignment="1">
      <alignment horizontal="center"/>
    </xf>
    <xf numFmtId="0" fontId="8" fillId="2" borderId="5" xfId="0" applyFont="1" applyFill="1" applyBorder="1" applyAlignment="1">
      <alignment horizontal="center"/>
    </xf>
    <xf numFmtId="0" fontId="0" fillId="0" borderId="6" xfId="0" applyBorder="1" applyAlignment="1">
      <alignment horizontal="left" vertical="center"/>
    </xf>
    <xf numFmtId="178" fontId="19" fillId="3" borderId="2" xfId="0" applyNumberFormat="1" applyFont="1" applyFill="1" applyBorder="1" applyAlignment="1">
      <alignment horizontal="center" vertical="center"/>
    </xf>
    <xf numFmtId="20" fontId="0" fillId="0" borderId="0" xfId="0" applyNumberFormat="1" applyAlignment="1">
      <alignment horizontal="center"/>
    </xf>
    <xf numFmtId="0" fontId="8" fillId="0" borderId="0" xfId="0" applyFont="1" applyBorder="1" applyAlignment="1">
      <alignment horizontal="center"/>
    </xf>
    <xf numFmtId="0" fontId="8" fillId="0" borderId="0" xfId="0" applyFont="1" applyAlignment="1">
      <alignment horizontal="center"/>
    </xf>
    <xf numFmtId="0" fontId="9" fillId="0" borderId="0" xfId="0" applyFont="1" applyFill="1" applyBorder="1" applyAlignment="1">
      <alignment horizontal="center" shrinkToFit="1"/>
    </xf>
    <xf numFmtId="0" fontId="10" fillId="0" borderId="0" xfId="0" applyFont="1" applyBorder="1" applyAlignment="1">
      <alignment horizontal="center"/>
    </xf>
    <xf numFmtId="0" fontId="11" fillId="0" borderId="0" xfId="0" applyNumberFormat="1" applyFont="1" applyFill="1" applyBorder="1" applyAlignment="1">
      <alignment horizontal="center" vertical="center"/>
    </xf>
    <xf numFmtId="20" fontId="0" fillId="0" borderId="11" xfId="0" applyNumberFormat="1" applyBorder="1" applyAlignment="1">
      <alignment horizontal="center"/>
    </xf>
    <xf numFmtId="0" fontId="0" fillId="0" borderId="0" xfId="0" applyFill="1" applyBorder="1" applyAlignment="1">
      <alignment horizontal="center"/>
    </xf>
    <xf numFmtId="178" fontId="19" fillId="3" borderId="6" xfId="0" applyNumberFormat="1" applyFont="1" applyFill="1" applyBorder="1" applyAlignment="1">
      <alignment horizontal="center" vertical="center"/>
    </xf>
    <xf numFmtId="181" fontId="20" fillId="0" borderId="12" xfId="0" applyNumberFormat="1" applyFont="1" applyFill="1" applyBorder="1" applyAlignment="1" applyProtection="1">
      <alignment horizontal="center" vertical="center" shrinkToFit="1"/>
      <protection locked="0"/>
    </xf>
    <xf numFmtId="181" fontId="20" fillId="3" borderId="12" xfId="0" applyNumberFormat="1" applyFont="1" applyFill="1" applyBorder="1" applyAlignment="1" applyProtection="1">
      <alignment horizontal="center" vertical="center" shrinkToFit="1"/>
      <protection locked="0"/>
    </xf>
    <xf numFmtId="181" fontId="20" fillId="0" borderId="13" xfId="0" applyNumberFormat="1" applyFont="1" applyFill="1" applyBorder="1" applyAlignment="1" applyProtection="1">
      <alignment horizontal="center" vertical="center" shrinkToFit="1"/>
      <protection locked="0"/>
    </xf>
    <xf numFmtId="0" fontId="21" fillId="0" borderId="14" xfId="0" applyFont="1" applyBorder="1"/>
    <xf numFmtId="182" fontId="0" fillId="0" borderId="15" xfId="0" applyNumberFormat="1" applyBorder="1" applyAlignment="1">
      <alignment horizontal="center" vertical="center"/>
    </xf>
    <xf numFmtId="0" fontId="22" fillId="2" borderId="4" xfId="0" applyNumberFormat="1" applyFont="1" applyFill="1" applyBorder="1" applyAlignment="1">
      <alignment horizontal="center" vertical="center"/>
    </xf>
    <xf numFmtId="0" fontId="0" fillId="3" borderId="16" xfId="0" applyFill="1" applyBorder="1" applyAlignment="1">
      <alignment horizontal="center" vertical="center"/>
    </xf>
    <xf numFmtId="0" fontId="0" fillId="0" borderId="16" xfId="0" applyFill="1" applyBorder="1" applyAlignment="1">
      <alignment horizontal="center" vertical="center" shrinkToFit="1"/>
    </xf>
    <xf numFmtId="183" fontId="0" fillId="0" borderId="16" xfId="0" applyNumberFormat="1" applyFill="1" applyBorder="1" applyAlignment="1">
      <alignment horizontal="center" vertical="center" shrinkToFit="1"/>
    </xf>
    <xf numFmtId="0" fontId="12" fillId="2" borderId="1" xfId="0" applyFont="1" applyFill="1" applyBorder="1" applyAlignment="1">
      <alignment horizontal="center" vertical="center" shrinkToFit="1"/>
    </xf>
    <xf numFmtId="183" fontId="12" fillId="2" borderId="1" xfId="0" applyNumberFormat="1" applyFont="1" applyFill="1" applyBorder="1" applyAlignment="1">
      <alignment horizontal="center" vertical="center" shrinkToFit="1"/>
    </xf>
    <xf numFmtId="0" fontId="0" fillId="0" borderId="5" xfId="0" applyBorder="1" applyAlignment="1">
      <alignment horizontal="left" vertical="center"/>
    </xf>
    <xf numFmtId="0" fontId="23" fillId="0" borderId="0" xfId="0" applyFont="1" applyAlignment="1">
      <alignment horizontal="center"/>
    </xf>
    <xf numFmtId="178" fontId="19" fillId="3" borderId="5" xfId="0" applyNumberFormat="1" applyFont="1" applyFill="1" applyBorder="1" applyAlignment="1">
      <alignment horizontal="center" vertical="center"/>
    </xf>
    <xf numFmtId="20" fontId="0" fillId="0" borderId="0" xfId="0" applyNumberFormat="1" applyBorder="1" applyAlignment="1">
      <alignment horizontal="center"/>
    </xf>
    <xf numFmtId="181" fontId="20" fillId="0" borderId="6" xfId="0" applyNumberFormat="1" applyFont="1" applyFill="1" applyBorder="1" applyAlignment="1" applyProtection="1">
      <alignment horizontal="center" vertical="center" shrinkToFit="1"/>
      <protection locked="0"/>
    </xf>
    <xf numFmtId="181" fontId="20" fillId="3" borderId="6" xfId="0" applyNumberFormat="1" applyFont="1" applyFill="1" applyBorder="1" applyAlignment="1" applyProtection="1">
      <alignment horizontal="center" vertical="center" shrinkToFit="1"/>
      <protection locked="0"/>
    </xf>
    <xf numFmtId="181" fontId="20" fillId="0" borderId="17" xfId="0" applyNumberFormat="1" applyFont="1" applyFill="1" applyBorder="1" applyAlignment="1" applyProtection="1">
      <alignment horizontal="center" vertical="center" shrinkToFit="1"/>
      <protection locked="0"/>
    </xf>
    <xf numFmtId="0" fontId="21" fillId="0" borderId="0" xfId="0" applyFont="1"/>
    <xf numFmtId="182" fontId="0" fillId="0" borderId="18" xfId="0" applyNumberFormat="1" applyBorder="1" applyAlignment="1">
      <alignment horizontal="center" vertical="center"/>
    </xf>
    <xf numFmtId="0" fontId="0" fillId="3" borderId="19" xfId="0" applyFill="1" applyBorder="1" applyAlignment="1">
      <alignment horizontal="center" vertical="center"/>
    </xf>
    <xf numFmtId="176" fontId="0" fillId="3" borderId="2" xfId="0" applyNumberFormat="1" applyFill="1" applyBorder="1" applyAlignment="1">
      <alignment horizontal="left" vertical="center"/>
    </xf>
    <xf numFmtId="0" fontId="17" fillId="0" borderId="1" xfId="0" applyFont="1" applyBorder="1" applyAlignment="1">
      <alignment horizontal="center" vertical="center" wrapText="1"/>
    </xf>
    <xf numFmtId="184" fontId="12" fillId="0" borderId="1" xfId="0" applyNumberFormat="1" applyFont="1" applyFill="1" applyBorder="1" applyAlignment="1">
      <alignment horizontal="center" vertical="center"/>
    </xf>
    <xf numFmtId="0" fontId="0" fillId="0" borderId="18" xfId="0" applyBorder="1" applyAlignment="1">
      <alignment horizontal="center"/>
    </xf>
    <xf numFmtId="0" fontId="17" fillId="0" borderId="1" xfId="0" applyFont="1" applyBorder="1" applyAlignment="1">
      <alignment horizontal="center" vertical="center"/>
    </xf>
    <xf numFmtId="20" fontId="0" fillId="0" borderId="18" xfId="0" applyNumberFormat="1" applyBorder="1" applyAlignment="1">
      <alignment horizontal="center" vertical="center"/>
    </xf>
    <xf numFmtId="20" fontId="0" fillId="0" borderId="18" xfId="0" applyNumberFormat="1" applyBorder="1" applyAlignment="1">
      <alignment horizontal="center"/>
    </xf>
    <xf numFmtId="0" fontId="24" fillId="0" borderId="0" xfId="0" applyFont="1" applyAlignment="1">
      <alignment horizontal="center"/>
    </xf>
    <xf numFmtId="0" fontId="0" fillId="0" borderId="18" xfId="0" applyBorder="1" applyAlignment="1">
      <alignment horizontal="center" vertical="center"/>
    </xf>
    <xf numFmtId="182" fontId="0" fillId="0" borderId="4" xfId="0" applyNumberFormat="1" applyBorder="1" applyAlignment="1">
      <alignment horizontal="center" vertical="center"/>
    </xf>
    <xf numFmtId="0" fontId="10" fillId="3" borderId="5" xfId="0" applyFont="1" applyFill="1" applyBorder="1" applyAlignment="1">
      <alignment horizontal="center" shrinkToFit="1"/>
    </xf>
    <xf numFmtId="181" fontId="20" fillId="0" borderId="20" xfId="0" applyNumberFormat="1" applyFont="1" applyFill="1" applyBorder="1" applyAlignment="1" applyProtection="1">
      <alignment horizontal="center" vertical="center" shrinkToFit="1"/>
      <protection locked="0"/>
    </xf>
    <xf numFmtId="181" fontId="20" fillId="3" borderId="20" xfId="0" applyNumberFormat="1" applyFont="1" applyFill="1" applyBorder="1" applyAlignment="1" applyProtection="1">
      <alignment horizontal="center" vertical="center" shrinkToFit="1"/>
      <protection locked="0"/>
    </xf>
    <xf numFmtId="181" fontId="20" fillId="0" borderId="5" xfId="0" applyNumberFormat="1" applyFont="1" applyFill="1" applyBorder="1" applyAlignment="1" applyProtection="1">
      <alignment horizontal="center" vertical="center" shrinkToFit="1"/>
      <protection locked="0"/>
    </xf>
    <xf numFmtId="49" fontId="5" fillId="6" borderId="1" xfId="0" applyNumberFormat="1" applyFont="1" applyFill="1" applyBorder="1" applyAlignment="1" applyProtection="1">
      <alignment horizontal="center" vertical="center" wrapText="1"/>
    </xf>
    <xf numFmtId="49" fontId="5" fillId="0" borderId="3" xfId="0" applyNumberFormat="1" applyFont="1" applyFill="1" applyBorder="1" applyAlignment="1" applyProtection="1">
      <alignment horizontal="center" vertical="center" wrapText="1"/>
    </xf>
    <xf numFmtId="0" fontId="0" fillId="0" borderId="21" xfId="0" applyBorder="1" applyAlignment="1">
      <alignment horizontal="center" vertical="center" wrapText="1"/>
    </xf>
    <xf numFmtId="0" fontId="10" fillId="5" borderId="1" xfId="0" applyFont="1" applyFill="1" applyBorder="1" applyAlignment="1">
      <alignment horizontal="center" vertical="center"/>
    </xf>
    <xf numFmtId="0" fontId="0" fillId="0" borderId="7" xfId="0" applyBorder="1" applyAlignment="1">
      <alignment horizontal="center" vertical="center" wrapText="1"/>
    </xf>
    <xf numFmtId="0" fontId="0" fillId="0" borderId="18" xfId="0" applyBorder="1" applyAlignment="1">
      <alignment horizontal="center" vertical="center" wrapText="1"/>
    </xf>
    <xf numFmtId="185" fontId="10" fillId="0" borderId="2" xfId="0" applyNumberFormat="1" applyFont="1" applyFill="1" applyBorder="1" applyAlignment="1">
      <alignment horizontal="center" vertical="center"/>
    </xf>
    <xf numFmtId="185" fontId="10" fillId="0" borderId="6" xfId="0" applyNumberFormat="1" applyFont="1" applyFill="1" applyBorder="1" applyAlignment="1">
      <alignment horizontal="center" vertical="center"/>
    </xf>
    <xf numFmtId="0" fontId="0" fillId="0" borderId="11" xfId="0" applyFill="1" applyBorder="1" applyAlignment="1">
      <alignment vertical="center"/>
    </xf>
    <xf numFmtId="0" fontId="0" fillId="0" borderId="0" xfId="0" applyFill="1" applyBorder="1" applyAlignment="1">
      <alignment vertical="center"/>
    </xf>
    <xf numFmtId="0" fontId="0" fillId="0" borderId="10" xfId="0" applyBorder="1" applyAlignment="1">
      <alignment horizontal="center" vertical="center" wrapText="1"/>
    </xf>
    <xf numFmtId="0" fontId="0" fillId="0" borderId="22" xfId="0" applyBorder="1" applyAlignment="1">
      <alignment horizontal="center" vertical="center" wrapText="1"/>
    </xf>
    <xf numFmtId="185" fontId="10" fillId="0" borderId="5" xfId="0" applyNumberFormat="1" applyFont="1" applyFill="1" applyBorder="1" applyAlignment="1">
      <alignment horizontal="center" vertical="center"/>
    </xf>
    <xf numFmtId="0" fontId="10" fillId="3" borderId="1" xfId="0" applyFont="1" applyFill="1" applyBorder="1" applyAlignment="1">
      <alignment horizontal="center" vertical="center"/>
    </xf>
    <xf numFmtId="0" fontId="10" fillId="3" borderId="2" xfId="0" applyFont="1" applyFill="1" applyBorder="1" applyAlignment="1">
      <alignment horizontal="center" vertical="center"/>
    </xf>
    <xf numFmtId="0" fontId="10" fillId="0" borderId="6" xfId="0" applyFont="1" applyBorder="1" applyAlignment="1">
      <alignment horizontal="center" vertical="center"/>
    </xf>
    <xf numFmtId="0" fontId="25" fillId="0" borderId="0" xfId="0" applyFont="1" applyFill="1" applyAlignment="1">
      <alignment horizontal="left" vertical="top"/>
    </xf>
    <xf numFmtId="176" fontId="0" fillId="0" borderId="6" xfId="0" applyNumberFormat="1" applyFill="1" applyBorder="1" applyAlignment="1">
      <alignment horizontal="right" vertical="center"/>
    </xf>
    <xf numFmtId="0" fontId="0" fillId="3" borderId="6" xfId="0" applyFill="1" applyBorder="1" applyAlignment="1">
      <alignment horizontal="left" vertical="center"/>
    </xf>
    <xf numFmtId="0" fontId="12" fillId="0" borderId="0" xfId="0" applyFont="1" applyFill="1" applyBorder="1" applyAlignment="1">
      <alignment vertical="center"/>
    </xf>
    <xf numFmtId="0" fontId="10" fillId="0" borderId="5" xfId="0" applyFont="1" applyBorder="1" applyAlignment="1">
      <alignment horizontal="center" vertical="center"/>
    </xf>
    <xf numFmtId="176" fontId="0" fillId="0" borderId="5" xfId="0" applyNumberFormat="1" applyFill="1" applyBorder="1" applyAlignment="1">
      <alignment horizontal="left" vertical="center"/>
    </xf>
    <xf numFmtId="0" fontId="26" fillId="0" borderId="0" xfId="0" applyFont="1"/>
    <xf numFmtId="0" fontId="27" fillId="0" borderId="0" xfId="0" applyFont="1"/>
    <xf numFmtId="0" fontId="0" fillId="0" borderId="0" xfId="0" applyBorder="1" applyAlignment="1">
      <alignment horizontal="center" vertical="center"/>
    </xf>
    <xf numFmtId="181" fontId="20" fillId="0" borderId="1" xfId="0" applyNumberFormat="1" applyFont="1" applyFill="1" applyBorder="1" applyAlignment="1" applyProtection="1">
      <alignment horizontal="center" vertical="center" shrinkToFit="1"/>
      <protection locked="0"/>
    </xf>
    <xf numFmtId="181" fontId="20" fillId="3" borderId="1" xfId="0" applyNumberFormat="1" applyFont="1" applyFill="1" applyBorder="1" applyAlignment="1" applyProtection="1">
      <alignment horizontal="center" vertical="center" shrinkToFit="1"/>
      <protection locked="0"/>
    </xf>
    <xf numFmtId="0" fontId="7" fillId="0" borderId="3" xfId="0" applyFont="1" applyBorder="1" applyAlignment="1"/>
    <xf numFmtId="0" fontId="7" fillId="0" borderId="21" xfId="0" applyFont="1" applyBorder="1" applyAlignment="1"/>
    <xf numFmtId="20" fontId="7" fillId="0" borderId="1" xfId="0" applyNumberFormat="1" applyFont="1" applyBorder="1" applyAlignment="1">
      <alignment horizontal="center" vertical="center"/>
    </xf>
    <xf numFmtId="181" fontId="20" fillId="0" borderId="0" xfId="0" applyNumberFormat="1" applyFont="1" applyFill="1" applyBorder="1" applyAlignment="1" applyProtection="1">
      <alignment horizontal="center" vertical="center" shrinkToFit="1"/>
      <protection locked="0"/>
    </xf>
    <xf numFmtId="181" fontId="20" fillId="0" borderId="0" xfId="0" applyNumberFormat="1" applyFont="1" applyFill="1" applyAlignment="1" applyProtection="1">
      <alignment horizontal="center" vertical="center" shrinkToFit="1"/>
      <protection locked="0"/>
    </xf>
    <xf numFmtId="182" fontId="0" fillId="0" borderId="0" xfId="0" applyNumberFormat="1" applyFill="1" applyBorder="1" applyAlignment="1">
      <alignment horizontal="center" vertical="center"/>
    </xf>
    <xf numFmtId="0" fontId="22" fillId="0" borderId="0" xfId="0" applyNumberFormat="1" applyFont="1" applyFill="1" applyBorder="1" applyAlignment="1">
      <alignment horizontal="center" vertical="center"/>
    </xf>
    <xf numFmtId="181" fontId="8" fillId="0" borderId="0" xfId="0" applyNumberFormat="1" applyFont="1" applyFill="1" applyBorder="1" applyAlignment="1" applyProtection="1">
      <alignment vertical="center" shrinkToFit="1"/>
      <protection locked="0"/>
    </xf>
    <xf numFmtId="183" fontId="8" fillId="0" borderId="0" xfId="0" applyNumberFormat="1" applyFont="1" applyFill="1" applyBorder="1" applyAlignment="1" applyProtection="1">
      <alignment horizontal="center" vertical="center" shrinkToFit="1"/>
      <protection locked="0"/>
    </xf>
    <xf numFmtId="0" fontId="12" fillId="0" borderId="0" xfId="0" applyFont="1" applyFill="1" applyBorder="1" applyAlignment="1">
      <alignment horizontal="center" vertical="center"/>
    </xf>
    <xf numFmtId="0" fontId="7" fillId="0" borderId="7" xfId="0" applyFont="1" applyBorder="1" applyAlignment="1"/>
    <xf numFmtId="0" fontId="7" fillId="0" borderId="18" xfId="0" applyFont="1" applyBorder="1" applyAlignment="1"/>
    <xf numFmtId="0" fontId="7" fillId="0" borderId="1" xfId="0" applyFont="1" applyBorder="1" applyAlignment="1">
      <alignment horizontal="center" vertical="center"/>
    </xf>
    <xf numFmtId="0" fontId="28" fillId="0" borderId="0" xfId="0" applyFont="1"/>
    <xf numFmtId="0" fontId="7" fillId="0" borderId="10" xfId="0" applyFont="1" applyBorder="1" applyAlignment="1"/>
    <xf numFmtId="0" fontId="7" fillId="0" borderId="22" xfId="0" applyFont="1" applyBorder="1" applyAlignment="1"/>
    <xf numFmtId="0" fontId="7" fillId="0" borderId="1" xfId="0" applyFont="1" applyBorder="1"/>
    <xf numFmtId="181" fontId="7" fillId="0" borderId="1" xfId="0" applyNumberFormat="1" applyFont="1" applyBorder="1" applyAlignment="1">
      <alignment horizontal="center" vertical="center"/>
    </xf>
    <xf numFmtId="185" fontId="7" fillId="0" borderId="1" xfId="0" applyNumberFormat="1" applyFont="1" applyBorder="1" applyAlignment="1">
      <alignment horizontal="center" vertical="center"/>
    </xf>
    <xf numFmtId="32" fontId="7" fillId="0" borderId="1" xfId="0" applyNumberFormat="1" applyFont="1" applyBorder="1" applyAlignment="1">
      <alignment horizontal="center" vertical="center"/>
    </xf>
    <xf numFmtId="186" fontId="0" fillId="0" borderId="0" xfId="0" applyNumberFormat="1"/>
    <xf numFmtId="0" fontId="7" fillId="0" borderId="1" xfId="0" applyFont="1" applyBorder="1" applyAlignment="1">
      <alignment vertical="center"/>
    </xf>
    <xf numFmtId="184" fontId="0" fillId="0" borderId="0" xfId="0" applyNumberFormat="1"/>
    <xf numFmtId="0" fontId="0" fillId="0" borderId="1" xfId="0" applyBorder="1" applyAlignment="1">
      <alignment horizontal="center" vertical="center"/>
    </xf>
    <xf numFmtId="181" fontId="20" fillId="2" borderId="12" xfId="0" applyNumberFormat="1" applyFont="1" applyFill="1" applyBorder="1" applyAlignment="1" applyProtection="1">
      <alignment horizontal="center" vertical="center" shrinkToFit="1"/>
      <protection locked="0"/>
    </xf>
    <xf numFmtId="0" fontId="21" fillId="0" borderId="12" xfId="0" applyFont="1" applyBorder="1"/>
    <xf numFmtId="181" fontId="20" fillId="2" borderId="6" xfId="0" applyNumberFormat="1" applyFont="1" applyFill="1" applyBorder="1" applyAlignment="1" applyProtection="1">
      <alignment horizontal="center" vertical="center" shrinkToFit="1"/>
      <protection locked="0"/>
    </xf>
    <xf numFmtId="0" fontId="21" fillId="0" borderId="20" xfId="0" applyFont="1" applyBorder="1"/>
    <xf numFmtId="181" fontId="20" fillId="2" borderId="20" xfId="0" applyNumberFormat="1" applyFont="1" applyFill="1" applyBorder="1" applyAlignment="1" applyProtection="1">
      <alignment horizontal="center" vertical="center" shrinkToFit="1"/>
      <protection locked="0"/>
    </xf>
    <xf numFmtId="181" fontId="20" fillId="2" borderId="1" xfId="0" applyNumberFormat="1" applyFont="1" applyFill="1" applyBorder="1" applyAlignment="1" applyProtection="1">
      <alignment horizontal="center" vertical="center" shrinkToFit="1"/>
      <protection locked="0"/>
    </xf>
    <xf numFmtId="0" fontId="21" fillId="0" borderId="5" xfId="0" applyFont="1" applyBorder="1"/>
    <xf numFmtId="180" fontId="10" fillId="3" borderId="1" xfId="0" applyNumberFormat="1" applyFont="1" applyFill="1" applyBorder="1" applyAlignment="1">
      <alignment horizontal="center" vertical="center"/>
    </xf>
    <xf numFmtId="0" fontId="0" fillId="0" borderId="15" xfId="0" applyBorder="1" applyAlignment="1">
      <alignment horizontal="center" vertical="center"/>
    </xf>
    <xf numFmtId="0" fontId="12" fillId="2" borderId="0" xfId="0" applyFont="1" applyFill="1" applyBorder="1" applyAlignment="1">
      <alignment horizontal="center" vertical="center"/>
    </xf>
    <xf numFmtId="0" fontId="29" fillId="0" borderId="0" xfId="0" applyFont="1" applyAlignment="1">
      <alignment horizontal="center" vertical="center"/>
    </xf>
    <xf numFmtId="0" fontId="10" fillId="7" borderId="0" xfId="0" applyFont="1" applyFill="1" applyAlignment="1">
      <alignment horizontal="left" vertical="center"/>
    </xf>
    <xf numFmtId="0" fontId="2" fillId="0" borderId="0" xfId="0" applyNumberFormat="1" applyFont="1" applyAlignment="1">
      <alignment horizontal="center" vertical="center"/>
    </xf>
    <xf numFmtId="0" fontId="0" fillId="0" borderId="0" xfId="0" applyAlignment="1">
      <alignment vertical="center"/>
    </xf>
    <xf numFmtId="0" fontId="0" fillId="0" borderId="0" xfId="0" applyFont="1" applyAlignment="1"/>
    <xf numFmtId="0" fontId="0" fillId="0" borderId="0" xfId="0" applyAlignment="1">
      <alignment horizontal="left" vertical="center" wrapText="1"/>
    </xf>
    <xf numFmtId="0" fontId="0" fillId="0" borderId="0" xfId="0" applyAlignment="1">
      <alignment horizontal="left" vertical="top" wrapText="1"/>
    </xf>
    <xf numFmtId="0" fontId="13" fillId="0" borderId="0" xfId="0" applyNumberFormat="1" applyFont="1" applyAlignment="1">
      <alignment vertical="center"/>
    </xf>
    <xf numFmtId="0" fontId="10" fillId="0" borderId="0" xfId="0" applyFont="1" applyAlignment="1">
      <alignment vertical="center"/>
    </xf>
    <xf numFmtId="0" fontId="0" fillId="0" borderId="0" xfId="0" applyAlignment="1">
      <alignment vertical="center" wrapText="1"/>
    </xf>
    <xf numFmtId="0" fontId="0" fillId="0" borderId="0" xfId="0" applyAlignment="1">
      <alignment vertical="top" wrapText="1"/>
    </xf>
  </cellXfs>
  <cellStyles count="1">
    <cellStyle name="標準" xfId="0" builtinId="0"/>
  </cellStyles>
  <dxfs count="48">
    <dxf>
      <font>
        <color rgb="FFFF0000"/>
      </font>
    </dxf>
    <dxf>
      <fill>
        <patternFill>
          <bgColor rgb="FFFFC000"/>
        </patternFill>
      </fill>
    </dxf>
    <dxf>
      <fill>
        <patternFill>
          <bgColor rgb="FFFFC000"/>
        </patternFill>
      </fill>
    </dxf>
    <dxf>
      <fill>
        <patternFill>
          <bgColor rgb="FF99FF99"/>
        </patternFill>
      </fill>
    </dxf>
    <dxf>
      <font>
        <color rgb="FFFF0000"/>
      </font>
    </dxf>
    <dxf>
      <fill>
        <patternFill>
          <bgColor rgb="FF99FF99"/>
        </patternFill>
      </fill>
    </dxf>
    <dxf>
      <fill>
        <patternFill>
          <bgColor rgb="FFFFC000"/>
        </patternFill>
      </fill>
    </dxf>
    <dxf>
      <fill>
        <patternFill>
          <bgColor rgb="FFFFC000"/>
        </patternFill>
      </fill>
    </dxf>
    <dxf>
      <fill>
        <patternFill>
          <bgColor rgb="FF99FF99"/>
        </patternFill>
      </fill>
    </dxf>
    <dxf>
      <fill>
        <patternFill>
          <bgColor rgb="FFFFC000"/>
        </patternFill>
      </fill>
    </dxf>
    <dxf>
      <fill>
        <patternFill>
          <bgColor rgb="FF99FF99"/>
        </patternFill>
      </fill>
    </dxf>
    <dxf>
      <fill>
        <patternFill>
          <bgColor rgb="FFFFC000"/>
        </patternFill>
      </fill>
    </dxf>
    <dxf>
      <fill>
        <patternFill>
          <bgColor rgb="FF99FF99"/>
        </patternFill>
      </fill>
    </dxf>
    <dxf>
      <fill>
        <patternFill>
          <bgColor rgb="FF99FF99"/>
        </patternFill>
      </fill>
    </dxf>
    <dxf>
      <fill>
        <patternFill>
          <bgColor rgb="FFFFC000"/>
        </patternFill>
      </fill>
    </dxf>
    <dxf>
      <font>
        <b/>
        <i val="0"/>
        <color theme="1"/>
      </font>
      <fill>
        <patternFill>
          <bgColor rgb="FFFFC000"/>
        </patternFill>
      </fill>
    </dxf>
    <dxf>
      <font>
        <color rgb="FFFF0000"/>
      </font>
    </dxf>
    <dxf>
      <fill>
        <patternFill>
          <bgColor rgb="FFFFC000"/>
        </patternFill>
      </fill>
    </dxf>
    <dxf>
      <fill>
        <patternFill>
          <bgColor rgb="FFFFC000"/>
        </patternFill>
      </fill>
    </dxf>
    <dxf>
      <fill>
        <patternFill>
          <bgColor rgb="FF99FF99"/>
        </patternFill>
      </fill>
    </dxf>
    <dxf>
      <font>
        <color rgb="FFFF0000"/>
      </font>
    </dxf>
    <dxf>
      <fill>
        <patternFill>
          <bgColor rgb="FF99FF99"/>
        </patternFill>
      </fill>
    </dxf>
    <dxf>
      <fill>
        <patternFill>
          <bgColor rgb="FFFFC000"/>
        </patternFill>
      </fill>
    </dxf>
    <dxf>
      <fill>
        <patternFill>
          <bgColor rgb="FFFFC000"/>
        </patternFill>
      </fill>
    </dxf>
    <dxf>
      <fill>
        <patternFill>
          <bgColor rgb="FF99FF99"/>
        </patternFill>
      </fill>
    </dxf>
    <dxf>
      <fill>
        <patternFill>
          <bgColor rgb="FFFFC000"/>
        </patternFill>
      </fill>
    </dxf>
    <dxf>
      <fill>
        <patternFill>
          <bgColor rgb="FF99FF99"/>
        </patternFill>
      </fill>
    </dxf>
    <dxf>
      <fill>
        <patternFill>
          <bgColor rgb="FFFFC000"/>
        </patternFill>
      </fill>
    </dxf>
    <dxf>
      <fill>
        <patternFill>
          <bgColor rgb="FFFFC000"/>
        </patternFill>
      </fill>
    </dxf>
    <dxf>
      <font>
        <b/>
        <i val="0"/>
        <color theme="1"/>
      </font>
      <fill>
        <patternFill>
          <bgColor rgb="FFFFC000"/>
        </patternFill>
      </fill>
    </dxf>
    <dxf>
      <fill>
        <patternFill>
          <bgColor rgb="FF99FF99"/>
        </patternFill>
      </fill>
    </dxf>
    <dxf>
      <fill>
        <patternFill>
          <bgColor rgb="FF99FF99"/>
        </patternFill>
      </fill>
    </dxf>
    <dxf>
      <font>
        <color rgb="FFFF0000"/>
      </font>
    </dxf>
    <dxf>
      <fill>
        <patternFill>
          <bgColor rgb="FFFFC000"/>
        </patternFill>
      </fill>
    </dxf>
    <dxf>
      <fill>
        <patternFill>
          <bgColor rgb="FFFFC000"/>
        </patternFill>
      </fill>
    </dxf>
    <dxf>
      <fill>
        <patternFill>
          <bgColor rgb="FF99FF99"/>
        </patternFill>
      </fill>
    </dxf>
    <dxf>
      <font>
        <color rgb="FFFF0000"/>
      </font>
    </dxf>
    <dxf>
      <fill>
        <patternFill>
          <bgColor rgb="FF99FF99"/>
        </patternFill>
      </fill>
    </dxf>
    <dxf>
      <fill>
        <patternFill>
          <bgColor rgb="FFFFC000"/>
        </patternFill>
      </fill>
    </dxf>
    <dxf>
      <fill>
        <patternFill>
          <bgColor rgb="FFFFC000"/>
        </patternFill>
      </fill>
    </dxf>
    <dxf>
      <fill>
        <patternFill>
          <bgColor rgb="FF99FF99"/>
        </patternFill>
      </fill>
    </dxf>
    <dxf>
      <fill>
        <patternFill>
          <bgColor rgb="FFFFC000"/>
        </patternFill>
      </fill>
    </dxf>
    <dxf>
      <fill>
        <patternFill>
          <bgColor rgb="FF99FF99"/>
        </patternFill>
      </fill>
    </dxf>
    <dxf>
      <fill>
        <patternFill>
          <bgColor rgb="FFFFC000"/>
        </patternFill>
      </fill>
    </dxf>
    <dxf>
      <fill>
        <patternFill>
          <bgColor rgb="FFFFC000"/>
        </patternFill>
      </fill>
    </dxf>
    <dxf>
      <font>
        <b/>
        <i val="0"/>
        <color theme="1"/>
      </font>
      <fill>
        <patternFill>
          <bgColor rgb="FFFFC000"/>
        </patternFill>
      </fill>
    </dxf>
    <dxf>
      <fill>
        <patternFill>
          <bgColor rgb="FF99FF99"/>
        </patternFill>
      </fill>
    </dxf>
    <dxf>
      <fill>
        <patternFill>
          <bgColor rgb="FF99FF99"/>
        </patternFill>
      </fill>
    </dxf>
  </dxfs>
  <tableStyles count="0" defaultTableStyle="TableStyleMedium2" defaultPivotStyle="PivotStyleMedium9"/>
  <colors>
    <mruColors>
      <color rgb="FF99FF99"/>
      <color rgb="FF66FF66"/>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19050</xdr:colOff>
          <xdr:row>56</xdr:row>
          <xdr:rowOff>94615</xdr:rowOff>
        </xdr:from>
        <xdr:to xmlns:xdr="http://schemas.openxmlformats.org/drawingml/2006/spreadsheetDrawing">
          <xdr:col>6</xdr:col>
          <xdr:colOff>57150</xdr:colOff>
          <xdr:row>58</xdr:row>
          <xdr:rowOff>86360</xdr:rowOff>
        </xdr:to>
        <xdr:sp textlink="">
          <xdr:nvSpPr>
            <xdr:cNvPr id="18433" name="チェック 1" hidden="1">
              <a:extLst>
                <a:ext uri="{63B3BB69-23CF-44E3-9099-C40C66FF867C}">
                  <a14:compatExt spid="_x0000_s18433"/>
                </a:ext>
              </a:extLst>
            </xdr:cNvPr>
            <xdr:cNvSpPr>
              <a:spLocks noRot="1" noChangeShapeType="1"/>
            </xdr:cNvSpPr>
          </xdr:nvSpPr>
          <xdr:spPr>
            <a:xfrm>
              <a:off x="1114425" y="11038840"/>
              <a:ext cx="257175" cy="363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8890</xdr:colOff>
          <xdr:row>56</xdr:row>
          <xdr:rowOff>94615</xdr:rowOff>
        </xdr:from>
        <xdr:to xmlns:xdr="http://schemas.openxmlformats.org/drawingml/2006/spreadsheetDrawing">
          <xdr:col>10</xdr:col>
          <xdr:colOff>257175</xdr:colOff>
          <xdr:row>58</xdr:row>
          <xdr:rowOff>95250</xdr:rowOff>
        </xdr:to>
        <xdr:sp textlink="">
          <xdr:nvSpPr>
            <xdr:cNvPr id="18434" name="チェック 2" hidden="1">
              <a:extLst>
                <a:ext uri="{63B3BB69-23CF-44E3-9099-C40C66FF867C}">
                  <a14:compatExt spid="_x0000_s18434"/>
                </a:ext>
              </a:extLst>
            </xdr:cNvPr>
            <xdr:cNvSpPr>
              <a:spLocks noRot="1" noChangeShapeType="1"/>
            </xdr:cNvSpPr>
          </xdr:nvSpPr>
          <xdr:spPr>
            <a:xfrm>
              <a:off x="2361565" y="11038840"/>
              <a:ext cx="248285" cy="372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196850</xdr:colOff>
          <xdr:row>56</xdr:row>
          <xdr:rowOff>94615</xdr:rowOff>
        </xdr:from>
        <xdr:to xmlns:xdr="http://schemas.openxmlformats.org/drawingml/2006/spreadsheetDrawing">
          <xdr:col>16</xdr:col>
          <xdr:colOff>28575</xdr:colOff>
          <xdr:row>58</xdr:row>
          <xdr:rowOff>104775</xdr:rowOff>
        </xdr:to>
        <xdr:sp textlink="">
          <xdr:nvSpPr>
            <xdr:cNvPr id="18435" name="チェック 3" hidden="1">
              <a:extLst>
                <a:ext uri="{63B3BB69-23CF-44E3-9099-C40C66FF867C}">
                  <a14:compatExt spid="_x0000_s18435"/>
                </a:ext>
              </a:extLst>
            </xdr:cNvPr>
            <xdr:cNvSpPr>
              <a:spLocks noRot="1" noChangeShapeType="1"/>
            </xdr:cNvSpPr>
          </xdr:nvSpPr>
          <xdr:spPr>
            <a:xfrm>
              <a:off x="3606800" y="11038840"/>
              <a:ext cx="269875" cy="3816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196850</xdr:colOff>
          <xdr:row>56</xdr:row>
          <xdr:rowOff>85725</xdr:rowOff>
        </xdr:from>
        <xdr:to xmlns:xdr="http://schemas.openxmlformats.org/drawingml/2006/spreadsheetDrawing">
          <xdr:col>21</xdr:col>
          <xdr:colOff>28575</xdr:colOff>
          <xdr:row>58</xdr:row>
          <xdr:rowOff>104775</xdr:rowOff>
        </xdr:to>
        <xdr:sp textlink="">
          <xdr:nvSpPr>
            <xdr:cNvPr id="18436" name="チェック 4" hidden="1">
              <a:extLst>
                <a:ext uri="{63B3BB69-23CF-44E3-9099-C40C66FF867C}">
                  <a14:compatExt spid="_x0000_s18436"/>
                </a:ext>
              </a:extLst>
            </xdr:cNvPr>
            <xdr:cNvSpPr>
              <a:spLocks noRot="1" noChangeShapeType="1"/>
            </xdr:cNvSpPr>
          </xdr:nvSpPr>
          <xdr:spPr>
            <a:xfrm>
              <a:off x="4702175" y="11029950"/>
              <a:ext cx="269875" cy="3905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193675</xdr:colOff>
          <xdr:row>59</xdr:row>
          <xdr:rowOff>66675</xdr:rowOff>
        </xdr:from>
        <xdr:to xmlns:xdr="http://schemas.openxmlformats.org/drawingml/2006/spreadsheetDrawing">
          <xdr:col>2</xdr:col>
          <xdr:colOff>66040</xdr:colOff>
          <xdr:row>61</xdr:row>
          <xdr:rowOff>114300</xdr:rowOff>
        </xdr:to>
        <xdr:sp textlink="">
          <xdr:nvSpPr>
            <xdr:cNvPr id="18437" name="チェック 5" hidden="1">
              <a:extLst>
                <a:ext uri="{63B3BB69-23CF-44E3-9099-C40C66FF867C}">
                  <a14:compatExt spid="_x0000_s18437"/>
                </a:ext>
              </a:extLst>
            </xdr:cNvPr>
            <xdr:cNvSpPr>
              <a:spLocks noRot="1" noChangeShapeType="1"/>
            </xdr:cNvSpPr>
          </xdr:nvSpPr>
          <xdr:spPr>
            <a:xfrm>
              <a:off x="193675" y="11553825"/>
              <a:ext cx="310515" cy="3905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196850</xdr:colOff>
          <xdr:row>61</xdr:row>
          <xdr:rowOff>9525</xdr:rowOff>
        </xdr:from>
        <xdr:to xmlns:xdr="http://schemas.openxmlformats.org/drawingml/2006/spreadsheetDrawing">
          <xdr:col>2</xdr:col>
          <xdr:colOff>38100</xdr:colOff>
          <xdr:row>61</xdr:row>
          <xdr:rowOff>161925</xdr:rowOff>
        </xdr:to>
        <xdr:sp textlink="">
          <xdr:nvSpPr>
            <xdr:cNvPr id="18438" name="チェック 6" hidden="1">
              <a:extLst>
                <a:ext uri="{63B3BB69-23CF-44E3-9099-C40C66FF867C}">
                  <a14:compatExt spid="_x0000_s18438"/>
                </a:ext>
              </a:extLst>
            </xdr:cNvPr>
            <xdr:cNvSpPr>
              <a:spLocks noRot="1" noChangeShapeType="1"/>
            </xdr:cNvSpPr>
          </xdr:nvSpPr>
          <xdr:spPr>
            <a:xfrm>
              <a:off x="196850" y="11839575"/>
              <a:ext cx="279400" cy="15240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19050</xdr:colOff>
          <xdr:row>56</xdr:row>
          <xdr:rowOff>94615</xdr:rowOff>
        </xdr:from>
        <xdr:to xmlns:xdr="http://schemas.openxmlformats.org/drawingml/2006/spreadsheetDrawing">
          <xdr:col>6</xdr:col>
          <xdr:colOff>57150</xdr:colOff>
          <xdr:row>58</xdr:row>
          <xdr:rowOff>86360</xdr:rowOff>
        </xdr:to>
        <xdr:sp textlink="">
          <xdr:nvSpPr>
            <xdr:cNvPr id="17409" name="チェック 1" hidden="1">
              <a:extLst>
                <a:ext uri="{63B3BB69-23CF-44E3-9099-C40C66FF867C}">
                  <a14:compatExt spid="_x0000_s17409"/>
                </a:ext>
              </a:extLst>
            </xdr:cNvPr>
            <xdr:cNvSpPr>
              <a:spLocks noRot="1" noChangeShapeType="1"/>
            </xdr:cNvSpPr>
          </xdr:nvSpPr>
          <xdr:spPr>
            <a:xfrm>
              <a:off x="1114425" y="11029315"/>
              <a:ext cx="257175" cy="3632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8890</xdr:colOff>
          <xdr:row>56</xdr:row>
          <xdr:rowOff>94615</xdr:rowOff>
        </xdr:from>
        <xdr:to xmlns:xdr="http://schemas.openxmlformats.org/drawingml/2006/spreadsheetDrawing">
          <xdr:col>11</xdr:col>
          <xdr:colOff>0</xdr:colOff>
          <xdr:row>58</xdr:row>
          <xdr:rowOff>95250</xdr:rowOff>
        </xdr:to>
        <xdr:sp textlink="">
          <xdr:nvSpPr>
            <xdr:cNvPr id="17410" name="チェック 2" hidden="1">
              <a:extLst>
                <a:ext uri="{63B3BB69-23CF-44E3-9099-C40C66FF867C}">
                  <a14:compatExt spid="_x0000_s17410"/>
                </a:ext>
              </a:extLst>
            </xdr:cNvPr>
            <xdr:cNvSpPr>
              <a:spLocks noRot="1" noChangeShapeType="1"/>
            </xdr:cNvSpPr>
          </xdr:nvSpPr>
          <xdr:spPr>
            <a:xfrm>
              <a:off x="2266315" y="11029315"/>
              <a:ext cx="276860" cy="3721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196850</xdr:colOff>
          <xdr:row>56</xdr:row>
          <xdr:rowOff>94615</xdr:rowOff>
        </xdr:from>
        <xdr:to xmlns:xdr="http://schemas.openxmlformats.org/drawingml/2006/spreadsheetDrawing">
          <xdr:col>16</xdr:col>
          <xdr:colOff>28575</xdr:colOff>
          <xdr:row>58</xdr:row>
          <xdr:rowOff>104775</xdr:rowOff>
        </xdr:to>
        <xdr:sp textlink="">
          <xdr:nvSpPr>
            <xdr:cNvPr id="17411" name="チェック 3" hidden="1">
              <a:extLst>
                <a:ext uri="{63B3BB69-23CF-44E3-9099-C40C66FF867C}">
                  <a14:compatExt spid="_x0000_s17411"/>
                </a:ext>
              </a:extLst>
            </xdr:cNvPr>
            <xdr:cNvSpPr>
              <a:spLocks noRot="1" noChangeShapeType="1"/>
            </xdr:cNvSpPr>
          </xdr:nvSpPr>
          <xdr:spPr>
            <a:xfrm>
              <a:off x="3511550" y="11029315"/>
              <a:ext cx="269875" cy="3816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196850</xdr:colOff>
          <xdr:row>56</xdr:row>
          <xdr:rowOff>85725</xdr:rowOff>
        </xdr:from>
        <xdr:to xmlns:xdr="http://schemas.openxmlformats.org/drawingml/2006/spreadsheetDrawing">
          <xdr:col>21</xdr:col>
          <xdr:colOff>28575</xdr:colOff>
          <xdr:row>58</xdr:row>
          <xdr:rowOff>104775</xdr:rowOff>
        </xdr:to>
        <xdr:sp textlink="">
          <xdr:nvSpPr>
            <xdr:cNvPr id="17412" name="チェック 4" hidden="1">
              <a:extLst>
                <a:ext uri="{63B3BB69-23CF-44E3-9099-C40C66FF867C}">
                  <a14:compatExt spid="_x0000_s17412"/>
                </a:ext>
              </a:extLst>
            </xdr:cNvPr>
            <xdr:cNvSpPr>
              <a:spLocks noRot="1" noChangeShapeType="1"/>
            </xdr:cNvSpPr>
          </xdr:nvSpPr>
          <xdr:spPr>
            <a:xfrm>
              <a:off x="4606925" y="11020425"/>
              <a:ext cx="269875" cy="3905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193675</xdr:colOff>
          <xdr:row>59</xdr:row>
          <xdr:rowOff>66675</xdr:rowOff>
        </xdr:from>
        <xdr:to xmlns:xdr="http://schemas.openxmlformats.org/drawingml/2006/spreadsheetDrawing">
          <xdr:col>2</xdr:col>
          <xdr:colOff>66040</xdr:colOff>
          <xdr:row>61</xdr:row>
          <xdr:rowOff>114300</xdr:rowOff>
        </xdr:to>
        <xdr:sp textlink="">
          <xdr:nvSpPr>
            <xdr:cNvPr id="17413" name="チェック 5" hidden="1">
              <a:extLst>
                <a:ext uri="{63B3BB69-23CF-44E3-9099-C40C66FF867C}">
                  <a14:compatExt spid="_x0000_s17413"/>
                </a:ext>
              </a:extLst>
            </xdr:cNvPr>
            <xdr:cNvSpPr>
              <a:spLocks noRot="1" noChangeShapeType="1"/>
            </xdr:cNvSpPr>
          </xdr:nvSpPr>
          <xdr:spPr>
            <a:xfrm>
              <a:off x="193675" y="11544300"/>
              <a:ext cx="310515" cy="3905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196850</xdr:colOff>
          <xdr:row>61</xdr:row>
          <xdr:rowOff>9525</xdr:rowOff>
        </xdr:from>
        <xdr:to xmlns:xdr="http://schemas.openxmlformats.org/drawingml/2006/spreadsheetDrawing">
          <xdr:col>2</xdr:col>
          <xdr:colOff>38100</xdr:colOff>
          <xdr:row>61</xdr:row>
          <xdr:rowOff>161925</xdr:rowOff>
        </xdr:to>
        <xdr:sp textlink="">
          <xdr:nvSpPr>
            <xdr:cNvPr id="17414" name="チェック 6" hidden="1">
              <a:extLst>
                <a:ext uri="{63B3BB69-23CF-44E3-9099-C40C66FF867C}">
                  <a14:compatExt spid="_x0000_s17414"/>
                </a:ext>
              </a:extLst>
            </xdr:cNvPr>
            <xdr:cNvSpPr>
              <a:spLocks noRot="1" noChangeShapeType="1"/>
            </xdr:cNvSpPr>
          </xdr:nvSpPr>
          <xdr:spPr>
            <a:xfrm>
              <a:off x="196850" y="11830050"/>
              <a:ext cx="279400" cy="152400"/>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196850</xdr:colOff>
          <xdr:row>59</xdr:row>
          <xdr:rowOff>161290</xdr:rowOff>
        </xdr:from>
        <xdr:to xmlns:xdr="http://schemas.openxmlformats.org/drawingml/2006/spreadsheetDrawing">
          <xdr:col>6</xdr:col>
          <xdr:colOff>28575</xdr:colOff>
          <xdr:row>61</xdr:row>
          <xdr:rowOff>9525</xdr:rowOff>
        </xdr:to>
        <xdr:sp textlink="">
          <xdr:nvSpPr>
            <xdr:cNvPr id="3073" name="チェック 1" hidden="1">
              <a:extLst>
                <a:ext uri="{63B3BB69-23CF-44E3-9099-C40C66FF867C}">
                  <a14:compatExt spid="_x0000_s3073"/>
                </a:ext>
              </a:extLst>
            </xdr:cNvPr>
            <xdr:cNvSpPr>
              <a:spLocks noRot="1" noChangeShapeType="1"/>
            </xdr:cNvSpPr>
          </xdr:nvSpPr>
          <xdr:spPr>
            <a:xfrm>
              <a:off x="1073150" y="11848465"/>
              <a:ext cx="26987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0</xdr:colOff>
          <xdr:row>59</xdr:row>
          <xdr:rowOff>161290</xdr:rowOff>
        </xdr:from>
        <xdr:to xmlns:xdr="http://schemas.openxmlformats.org/drawingml/2006/spreadsheetDrawing">
          <xdr:col>11</xdr:col>
          <xdr:colOff>47625</xdr:colOff>
          <xdr:row>61</xdr:row>
          <xdr:rowOff>19050</xdr:rowOff>
        </xdr:to>
        <xdr:sp textlink="">
          <xdr:nvSpPr>
            <xdr:cNvPr id="3074" name="チェック 2" hidden="1">
              <a:extLst>
                <a:ext uri="{63B3BB69-23CF-44E3-9099-C40C66FF867C}">
                  <a14:compatExt spid="_x0000_s3074"/>
                </a:ext>
              </a:extLst>
            </xdr:cNvPr>
            <xdr:cNvSpPr>
              <a:spLocks noRot="1" noChangeShapeType="1"/>
            </xdr:cNvSpPr>
          </xdr:nvSpPr>
          <xdr:spPr>
            <a:xfrm>
              <a:off x="2190750" y="11848465"/>
              <a:ext cx="26670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0</xdr:colOff>
          <xdr:row>59</xdr:row>
          <xdr:rowOff>161290</xdr:rowOff>
        </xdr:from>
        <xdr:to xmlns:xdr="http://schemas.openxmlformats.org/drawingml/2006/spreadsheetDrawing">
          <xdr:col>16</xdr:col>
          <xdr:colOff>47625</xdr:colOff>
          <xdr:row>61</xdr:row>
          <xdr:rowOff>19050</xdr:rowOff>
        </xdr:to>
        <xdr:sp textlink="">
          <xdr:nvSpPr>
            <xdr:cNvPr id="3075" name="チェック 3" hidden="1">
              <a:extLst>
                <a:ext uri="{63B3BB69-23CF-44E3-9099-C40C66FF867C}">
                  <a14:compatExt spid="_x0000_s3075"/>
                </a:ext>
              </a:extLst>
            </xdr:cNvPr>
            <xdr:cNvSpPr>
              <a:spLocks noRot="1" noChangeShapeType="1"/>
            </xdr:cNvSpPr>
          </xdr:nvSpPr>
          <xdr:spPr>
            <a:xfrm>
              <a:off x="3286125" y="11848465"/>
              <a:ext cx="26670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0</xdr:colOff>
          <xdr:row>59</xdr:row>
          <xdr:rowOff>161290</xdr:rowOff>
        </xdr:from>
        <xdr:to xmlns:xdr="http://schemas.openxmlformats.org/drawingml/2006/spreadsheetDrawing">
          <xdr:col>21</xdr:col>
          <xdr:colOff>47625</xdr:colOff>
          <xdr:row>61</xdr:row>
          <xdr:rowOff>19050</xdr:rowOff>
        </xdr:to>
        <xdr:sp textlink="">
          <xdr:nvSpPr>
            <xdr:cNvPr id="3076" name="チェック 4" hidden="1">
              <a:extLst>
                <a:ext uri="{63B3BB69-23CF-44E3-9099-C40C66FF867C}">
                  <a14:compatExt spid="_x0000_s3076"/>
                </a:ext>
              </a:extLst>
            </xdr:cNvPr>
            <xdr:cNvSpPr>
              <a:spLocks noRot="1" noChangeShapeType="1"/>
            </xdr:cNvSpPr>
          </xdr:nvSpPr>
          <xdr:spPr>
            <a:xfrm>
              <a:off x="4381500" y="11848465"/>
              <a:ext cx="26670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196850</xdr:colOff>
          <xdr:row>62</xdr:row>
          <xdr:rowOff>143510</xdr:rowOff>
        </xdr:from>
        <xdr:to xmlns:xdr="http://schemas.openxmlformats.org/drawingml/2006/spreadsheetDrawing">
          <xdr:col>2</xdr:col>
          <xdr:colOff>47625</xdr:colOff>
          <xdr:row>64</xdr:row>
          <xdr:rowOff>29210</xdr:rowOff>
        </xdr:to>
        <xdr:sp textlink="">
          <xdr:nvSpPr>
            <xdr:cNvPr id="3077" name="チェック 5" hidden="1">
              <a:extLst>
                <a:ext uri="{63B3BB69-23CF-44E3-9099-C40C66FF867C}">
                  <a14:compatExt spid="_x0000_s3077"/>
                </a:ext>
              </a:extLst>
            </xdr:cNvPr>
            <xdr:cNvSpPr>
              <a:spLocks noRot="1" noChangeShapeType="1"/>
            </xdr:cNvSpPr>
          </xdr:nvSpPr>
          <xdr:spPr>
            <a:xfrm>
              <a:off x="196850" y="12373610"/>
              <a:ext cx="28892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196850</xdr:colOff>
          <xdr:row>63</xdr:row>
          <xdr:rowOff>171450</xdr:rowOff>
        </xdr:from>
        <xdr:to xmlns:xdr="http://schemas.openxmlformats.org/drawingml/2006/spreadsheetDrawing">
          <xdr:col>2</xdr:col>
          <xdr:colOff>38100</xdr:colOff>
          <xdr:row>65</xdr:row>
          <xdr:rowOff>57785</xdr:rowOff>
        </xdr:to>
        <xdr:sp textlink="">
          <xdr:nvSpPr>
            <xdr:cNvPr id="3078" name="チェック 6" hidden="1">
              <a:extLst>
                <a:ext uri="{63B3BB69-23CF-44E3-9099-C40C66FF867C}">
                  <a14:compatExt spid="_x0000_s3078"/>
                </a:ext>
              </a:extLst>
            </xdr:cNvPr>
            <xdr:cNvSpPr>
              <a:spLocks noRot="1" noChangeShapeType="1"/>
            </xdr:cNvSpPr>
          </xdr:nvSpPr>
          <xdr:spPr>
            <a:xfrm>
              <a:off x="196850" y="12573000"/>
              <a:ext cx="279400" cy="229235"/>
            </a:xfrm>
            <a:prstGeom prst="rect"/>
          </xdr:spPr>
        </xdr:sp>
        <xdr:clientData/>
      </xdr:twoCellAnchor>
    </mc:Choice>
    <mc:Fallback/>
  </mc:AlternateContent>
  <xdr:twoCellAnchor>
    <xdr:from xmlns:xdr="http://schemas.openxmlformats.org/drawingml/2006/spreadsheetDrawing">
      <xdr:col>5</xdr:col>
      <xdr:colOff>173990</xdr:colOff>
      <xdr:row>6</xdr:row>
      <xdr:rowOff>116205</xdr:rowOff>
    </xdr:from>
    <xdr:to xmlns:xdr="http://schemas.openxmlformats.org/drawingml/2006/spreadsheetDrawing">
      <xdr:col>7</xdr:col>
      <xdr:colOff>151765</xdr:colOff>
      <xdr:row>8</xdr:row>
      <xdr:rowOff>45720</xdr:rowOff>
    </xdr:to>
    <xdr:sp macro="" textlink="">
      <xdr:nvSpPr>
        <xdr:cNvPr id="9" name="テキスト ボックス 8"/>
        <xdr:cNvSpPr txBox="1"/>
      </xdr:nvSpPr>
      <xdr:spPr>
        <a:xfrm>
          <a:off x="1269365" y="1402080"/>
          <a:ext cx="415925" cy="2724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solidFill>
                <a:srgbClr val="FF0000"/>
              </a:solidFill>
            </a:rPr>
            <a:t>①</a:t>
          </a:r>
        </a:p>
      </xdr:txBody>
    </xdr:sp>
    <xdr:clientData/>
  </xdr:twoCellAnchor>
  <xdr:twoCellAnchor>
    <xdr:from xmlns:xdr="http://schemas.openxmlformats.org/drawingml/2006/spreadsheetDrawing">
      <xdr:col>6</xdr:col>
      <xdr:colOff>19685</xdr:colOff>
      <xdr:row>11</xdr:row>
      <xdr:rowOff>19685</xdr:rowOff>
    </xdr:from>
    <xdr:to xmlns:xdr="http://schemas.openxmlformats.org/drawingml/2006/spreadsheetDrawing">
      <xdr:col>15</xdr:col>
      <xdr:colOff>11430</xdr:colOff>
      <xdr:row>11</xdr:row>
      <xdr:rowOff>228600</xdr:rowOff>
    </xdr:to>
    <xdr:sp macro="" textlink="">
      <xdr:nvSpPr>
        <xdr:cNvPr id="10" name="角丸四角形 9"/>
        <xdr:cNvSpPr/>
      </xdr:nvSpPr>
      <xdr:spPr>
        <a:xfrm>
          <a:off x="1334135" y="2162810"/>
          <a:ext cx="1963420" cy="20891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15</xdr:col>
      <xdr:colOff>6350</xdr:colOff>
      <xdr:row>11</xdr:row>
      <xdr:rowOff>14605</xdr:rowOff>
    </xdr:from>
    <xdr:to xmlns:xdr="http://schemas.openxmlformats.org/drawingml/2006/spreadsheetDrawing">
      <xdr:col>17</xdr:col>
      <xdr:colOff>173990</xdr:colOff>
      <xdr:row>11</xdr:row>
      <xdr:rowOff>228600</xdr:rowOff>
    </xdr:to>
    <xdr:sp macro="" textlink="">
      <xdr:nvSpPr>
        <xdr:cNvPr id="11" name="角丸四角形 10"/>
        <xdr:cNvSpPr/>
      </xdr:nvSpPr>
      <xdr:spPr>
        <a:xfrm>
          <a:off x="3292475" y="2157730"/>
          <a:ext cx="605790" cy="21399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14605</xdr:colOff>
      <xdr:row>15</xdr:row>
      <xdr:rowOff>6350</xdr:rowOff>
    </xdr:from>
    <xdr:to xmlns:xdr="http://schemas.openxmlformats.org/drawingml/2006/spreadsheetDrawing">
      <xdr:col>5</xdr:col>
      <xdr:colOff>28575</xdr:colOff>
      <xdr:row>16</xdr:row>
      <xdr:rowOff>0</xdr:rowOff>
    </xdr:to>
    <xdr:sp macro="" textlink="">
      <xdr:nvSpPr>
        <xdr:cNvPr id="12" name="角丸四角形 11"/>
        <xdr:cNvSpPr/>
      </xdr:nvSpPr>
      <xdr:spPr>
        <a:xfrm>
          <a:off x="452755" y="3092450"/>
          <a:ext cx="671195" cy="222250"/>
        </a:xfrm>
        <a:prstGeom prst="roundRect">
          <a:avLst>
            <a:gd name="adj" fmla="val 11348"/>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xdr:col>
      <xdr:colOff>69215</xdr:colOff>
      <xdr:row>15</xdr:row>
      <xdr:rowOff>19050</xdr:rowOff>
    </xdr:from>
    <xdr:to xmlns:xdr="http://schemas.openxmlformats.org/drawingml/2006/spreadsheetDrawing">
      <xdr:col>10</xdr:col>
      <xdr:colOff>196850</xdr:colOff>
      <xdr:row>16</xdr:row>
      <xdr:rowOff>0</xdr:rowOff>
    </xdr:to>
    <xdr:sp macro="" textlink="">
      <xdr:nvSpPr>
        <xdr:cNvPr id="13" name="角丸四角形 12"/>
        <xdr:cNvSpPr/>
      </xdr:nvSpPr>
      <xdr:spPr>
        <a:xfrm>
          <a:off x="1164590" y="3105150"/>
          <a:ext cx="1223010" cy="209550"/>
        </a:xfrm>
        <a:prstGeom prst="roundRect">
          <a:avLst>
            <a:gd name="adj" fmla="val 5654"/>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196850</xdr:colOff>
      <xdr:row>22</xdr:row>
      <xdr:rowOff>16510</xdr:rowOff>
    </xdr:from>
    <xdr:to xmlns:xdr="http://schemas.openxmlformats.org/drawingml/2006/spreadsheetDrawing">
      <xdr:col>37</xdr:col>
      <xdr:colOff>196850</xdr:colOff>
      <xdr:row>23</xdr:row>
      <xdr:rowOff>8255</xdr:rowOff>
    </xdr:to>
    <xdr:sp macro="" textlink="">
      <xdr:nvSpPr>
        <xdr:cNvPr id="14" name="角丸四角形 13"/>
        <xdr:cNvSpPr/>
      </xdr:nvSpPr>
      <xdr:spPr>
        <a:xfrm>
          <a:off x="1949450" y="4550410"/>
          <a:ext cx="6353175" cy="163195"/>
        </a:xfrm>
        <a:prstGeom prst="roundRect">
          <a:avLst>
            <a:gd name="adj" fmla="val 20806"/>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9</xdr:col>
      <xdr:colOff>16510</xdr:colOff>
      <xdr:row>23</xdr:row>
      <xdr:rowOff>16510</xdr:rowOff>
    </xdr:from>
    <xdr:to xmlns:xdr="http://schemas.openxmlformats.org/drawingml/2006/spreadsheetDrawing">
      <xdr:col>37</xdr:col>
      <xdr:colOff>196850</xdr:colOff>
      <xdr:row>25</xdr:row>
      <xdr:rowOff>2540</xdr:rowOff>
    </xdr:to>
    <xdr:sp macro="" textlink="">
      <xdr:nvSpPr>
        <xdr:cNvPr id="16" name="角丸四角形 15"/>
        <xdr:cNvSpPr/>
      </xdr:nvSpPr>
      <xdr:spPr>
        <a:xfrm>
          <a:off x="1988185" y="4721860"/>
          <a:ext cx="6314440" cy="328930"/>
        </a:xfrm>
        <a:prstGeom prst="roundRect">
          <a:avLst>
            <a:gd name="adj" fmla="val 20806"/>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187960</xdr:colOff>
      <xdr:row>28</xdr:row>
      <xdr:rowOff>22860</xdr:rowOff>
    </xdr:from>
    <xdr:to xmlns:xdr="http://schemas.openxmlformats.org/drawingml/2006/spreadsheetDrawing">
      <xdr:col>37</xdr:col>
      <xdr:colOff>170815</xdr:colOff>
      <xdr:row>29</xdr:row>
      <xdr:rowOff>57150</xdr:rowOff>
    </xdr:to>
    <xdr:sp macro="" textlink="">
      <xdr:nvSpPr>
        <xdr:cNvPr id="17" name="角丸四角形 16"/>
        <xdr:cNvSpPr/>
      </xdr:nvSpPr>
      <xdr:spPr>
        <a:xfrm>
          <a:off x="1940560" y="5604510"/>
          <a:ext cx="6336030" cy="205740"/>
        </a:xfrm>
        <a:prstGeom prst="roundRect">
          <a:avLst>
            <a:gd name="adj" fmla="val 20806"/>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0</a:t>
          </a:r>
          <a:endParaRPr kumimoji="1" lang="ja-JP" altLang="en-US" sz="1100"/>
        </a:p>
      </xdr:txBody>
    </xdr:sp>
    <xdr:clientData/>
  </xdr:twoCellAnchor>
  <xdr:twoCellAnchor>
    <xdr:from xmlns:xdr="http://schemas.openxmlformats.org/drawingml/2006/spreadsheetDrawing">
      <xdr:col>9</xdr:col>
      <xdr:colOff>14605</xdr:colOff>
      <xdr:row>32</xdr:row>
      <xdr:rowOff>1905</xdr:rowOff>
    </xdr:from>
    <xdr:to xmlns:xdr="http://schemas.openxmlformats.org/drawingml/2006/spreadsheetDrawing">
      <xdr:col>37</xdr:col>
      <xdr:colOff>190500</xdr:colOff>
      <xdr:row>52</xdr:row>
      <xdr:rowOff>8890</xdr:rowOff>
    </xdr:to>
    <xdr:sp macro="" textlink="">
      <xdr:nvSpPr>
        <xdr:cNvPr id="18" name="角丸四角形 17"/>
        <xdr:cNvSpPr/>
      </xdr:nvSpPr>
      <xdr:spPr>
        <a:xfrm>
          <a:off x="1986280" y="6431280"/>
          <a:ext cx="6309995" cy="3978910"/>
        </a:xfrm>
        <a:prstGeom prst="roundRect">
          <a:avLst>
            <a:gd name="adj" fmla="val 3853"/>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24765</xdr:colOff>
      <xdr:row>32</xdr:row>
      <xdr:rowOff>13335</xdr:rowOff>
    </xdr:from>
    <xdr:to xmlns:xdr="http://schemas.openxmlformats.org/drawingml/2006/spreadsheetDrawing">
      <xdr:col>7</xdr:col>
      <xdr:colOff>190500</xdr:colOff>
      <xdr:row>52</xdr:row>
      <xdr:rowOff>19685</xdr:rowOff>
    </xdr:to>
    <xdr:sp macro="" textlink="">
      <xdr:nvSpPr>
        <xdr:cNvPr id="19" name="角丸四角形 18"/>
        <xdr:cNvSpPr/>
      </xdr:nvSpPr>
      <xdr:spPr>
        <a:xfrm>
          <a:off x="243840" y="6442710"/>
          <a:ext cx="1480185" cy="3978275"/>
        </a:xfrm>
        <a:prstGeom prst="roundRect">
          <a:avLst>
            <a:gd name="adj" fmla="val 3853"/>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xdr:col>
      <xdr:colOff>196850</xdr:colOff>
      <xdr:row>10</xdr:row>
      <xdr:rowOff>168910</xdr:rowOff>
    </xdr:from>
    <xdr:to xmlns:xdr="http://schemas.openxmlformats.org/drawingml/2006/spreadsheetDrawing">
      <xdr:col>7</xdr:col>
      <xdr:colOff>180340</xdr:colOff>
      <xdr:row>12</xdr:row>
      <xdr:rowOff>7620</xdr:rowOff>
    </xdr:to>
    <xdr:sp macro="" textlink="">
      <xdr:nvSpPr>
        <xdr:cNvPr id="20" name="テキスト ボックス 19"/>
        <xdr:cNvSpPr txBox="1"/>
      </xdr:nvSpPr>
      <xdr:spPr>
        <a:xfrm>
          <a:off x="1292225" y="2140585"/>
          <a:ext cx="421640" cy="2387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solidFill>
                <a:srgbClr val="FF0000"/>
              </a:solidFill>
            </a:rPr>
            <a:t>②</a:t>
          </a:r>
        </a:p>
      </xdr:txBody>
    </xdr:sp>
    <xdr:clientData/>
  </xdr:twoCellAnchor>
  <xdr:twoCellAnchor>
    <xdr:from xmlns:xdr="http://schemas.openxmlformats.org/drawingml/2006/spreadsheetDrawing">
      <xdr:col>17</xdr:col>
      <xdr:colOff>163830</xdr:colOff>
      <xdr:row>10</xdr:row>
      <xdr:rowOff>171450</xdr:rowOff>
    </xdr:from>
    <xdr:to xmlns:xdr="http://schemas.openxmlformats.org/drawingml/2006/spreadsheetDrawing">
      <xdr:col>19</xdr:col>
      <xdr:colOff>142240</xdr:colOff>
      <xdr:row>12</xdr:row>
      <xdr:rowOff>10795</xdr:rowOff>
    </xdr:to>
    <xdr:sp macro="" textlink="">
      <xdr:nvSpPr>
        <xdr:cNvPr id="21" name="テキスト ボックス 20"/>
        <xdr:cNvSpPr txBox="1"/>
      </xdr:nvSpPr>
      <xdr:spPr>
        <a:xfrm>
          <a:off x="3888105" y="2143125"/>
          <a:ext cx="416560" cy="2393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solidFill>
                <a:srgbClr val="FF0000"/>
              </a:solidFill>
            </a:rPr>
            <a:t>③</a:t>
          </a:r>
        </a:p>
      </xdr:txBody>
    </xdr:sp>
    <xdr:clientData/>
  </xdr:twoCellAnchor>
  <xdr:twoCellAnchor>
    <xdr:from xmlns:xdr="http://schemas.openxmlformats.org/drawingml/2006/spreadsheetDrawing">
      <xdr:col>2</xdr:col>
      <xdr:colOff>103505</xdr:colOff>
      <xdr:row>15</xdr:row>
      <xdr:rowOff>213995</xdr:rowOff>
    </xdr:from>
    <xdr:to xmlns:xdr="http://schemas.openxmlformats.org/drawingml/2006/spreadsheetDrawing">
      <xdr:col>4</xdr:col>
      <xdr:colOff>76835</xdr:colOff>
      <xdr:row>20</xdr:row>
      <xdr:rowOff>15875</xdr:rowOff>
    </xdr:to>
    <xdr:sp macro="" textlink="">
      <xdr:nvSpPr>
        <xdr:cNvPr id="22" name="テキスト ボックス 21"/>
        <xdr:cNvSpPr txBox="1"/>
      </xdr:nvSpPr>
      <xdr:spPr>
        <a:xfrm>
          <a:off x="541655" y="3300095"/>
          <a:ext cx="411480" cy="90678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solidFill>
                <a:srgbClr val="FF0000"/>
              </a:solidFill>
            </a:rPr>
            <a:t>④</a:t>
          </a:r>
          <a:endParaRPr kumimoji="1" lang="ja-JP" altLang="en-US" sz="1100" b="1">
            <a:solidFill>
              <a:srgbClr val="FF0000"/>
            </a:solidFill>
          </a:endParaRPr>
        </a:p>
      </xdr:txBody>
    </xdr:sp>
    <xdr:clientData/>
  </xdr:twoCellAnchor>
  <xdr:twoCellAnchor>
    <xdr:from xmlns:xdr="http://schemas.openxmlformats.org/drawingml/2006/spreadsheetDrawing">
      <xdr:col>5</xdr:col>
      <xdr:colOff>114300</xdr:colOff>
      <xdr:row>15</xdr:row>
      <xdr:rowOff>203200</xdr:rowOff>
    </xdr:from>
    <xdr:to xmlns:xdr="http://schemas.openxmlformats.org/drawingml/2006/spreadsheetDrawing">
      <xdr:col>7</xdr:col>
      <xdr:colOff>86995</xdr:colOff>
      <xdr:row>20</xdr:row>
      <xdr:rowOff>16510</xdr:rowOff>
    </xdr:to>
    <xdr:sp macro="" textlink="">
      <xdr:nvSpPr>
        <xdr:cNvPr id="23" name="テキスト ボックス 22"/>
        <xdr:cNvSpPr txBox="1"/>
      </xdr:nvSpPr>
      <xdr:spPr>
        <a:xfrm>
          <a:off x="1209675" y="3289300"/>
          <a:ext cx="410845" cy="9182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solidFill>
                <a:srgbClr val="FF0000"/>
              </a:solidFill>
            </a:rPr>
            <a:t>⑤</a:t>
          </a:r>
          <a:endParaRPr kumimoji="1" lang="ja-JP" altLang="en-US" sz="1100" b="1">
            <a:solidFill>
              <a:srgbClr val="FF0000"/>
            </a:solidFill>
          </a:endParaRPr>
        </a:p>
      </xdr:txBody>
    </xdr:sp>
    <xdr:clientData/>
  </xdr:twoCellAnchor>
  <xdr:twoCellAnchor>
    <xdr:from xmlns:xdr="http://schemas.openxmlformats.org/drawingml/2006/spreadsheetDrawing">
      <xdr:col>17</xdr:col>
      <xdr:colOff>131445</xdr:colOff>
      <xdr:row>15</xdr:row>
      <xdr:rowOff>195580</xdr:rowOff>
    </xdr:from>
    <xdr:to xmlns:xdr="http://schemas.openxmlformats.org/drawingml/2006/spreadsheetDrawing">
      <xdr:col>19</xdr:col>
      <xdr:colOff>109220</xdr:colOff>
      <xdr:row>16</xdr:row>
      <xdr:rowOff>201930</xdr:rowOff>
    </xdr:to>
    <xdr:sp macro="" textlink="">
      <xdr:nvSpPr>
        <xdr:cNvPr id="24" name="テキスト ボックス 23"/>
        <xdr:cNvSpPr txBox="1"/>
      </xdr:nvSpPr>
      <xdr:spPr>
        <a:xfrm>
          <a:off x="3855720" y="3281680"/>
          <a:ext cx="415925" cy="2349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solidFill>
                <a:srgbClr val="FF0000"/>
              </a:solidFill>
            </a:rPr>
            <a:t>⑥</a:t>
          </a:r>
          <a:endParaRPr kumimoji="1" lang="ja-JP" altLang="en-US" sz="1100" b="1">
            <a:solidFill>
              <a:srgbClr val="FF0000"/>
            </a:solidFill>
          </a:endParaRPr>
        </a:p>
      </xdr:txBody>
    </xdr:sp>
    <xdr:clientData/>
  </xdr:twoCellAnchor>
  <xdr:twoCellAnchor>
    <xdr:from xmlns:xdr="http://schemas.openxmlformats.org/drawingml/2006/spreadsheetDrawing">
      <xdr:col>7</xdr:col>
      <xdr:colOff>151765</xdr:colOff>
      <xdr:row>21</xdr:row>
      <xdr:rowOff>127635</xdr:rowOff>
    </xdr:from>
    <xdr:to xmlns:xdr="http://schemas.openxmlformats.org/drawingml/2006/spreadsheetDrawing">
      <xdr:col>9</xdr:col>
      <xdr:colOff>196850</xdr:colOff>
      <xdr:row>23</xdr:row>
      <xdr:rowOff>57150</xdr:rowOff>
    </xdr:to>
    <xdr:sp macro="" textlink="">
      <xdr:nvSpPr>
        <xdr:cNvPr id="25" name="テキスト ボックス 24"/>
        <xdr:cNvSpPr txBox="1"/>
      </xdr:nvSpPr>
      <xdr:spPr>
        <a:xfrm>
          <a:off x="1685290" y="4490085"/>
          <a:ext cx="483235" cy="2724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solidFill>
                <a:srgbClr val="FF0000"/>
              </a:solidFill>
            </a:rPr>
            <a:t>⑦</a:t>
          </a:r>
          <a:endParaRPr kumimoji="1" lang="ja-JP" altLang="en-US" sz="1100" b="1">
            <a:solidFill>
              <a:srgbClr val="FF0000"/>
            </a:solidFill>
          </a:endParaRPr>
        </a:p>
      </xdr:txBody>
    </xdr:sp>
    <xdr:clientData/>
  </xdr:twoCellAnchor>
  <xdr:twoCellAnchor>
    <xdr:from xmlns:xdr="http://schemas.openxmlformats.org/drawingml/2006/spreadsheetDrawing">
      <xdr:col>7</xdr:col>
      <xdr:colOff>172085</xdr:colOff>
      <xdr:row>22</xdr:row>
      <xdr:rowOff>147320</xdr:rowOff>
    </xdr:from>
    <xdr:to xmlns:xdr="http://schemas.openxmlformats.org/drawingml/2006/spreadsheetDrawing">
      <xdr:col>9</xdr:col>
      <xdr:colOff>150495</xdr:colOff>
      <xdr:row>25</xdr:row>
      <xdr:rowOff>78105</xdr:rowOff>
    </xdr:to>
    <xdr:sp macro="" textlink="">
      <xdr:nvSpPr>
        <xdr:cNvPr id="26" name="テキスト ボックス 25"/>
        <xdr:cNvSpPr txBox="1"/>
      </xdr:nvSpPr>
      <xdr:spPr>
        <a:xfrm>
          <a:off x="1705610" y="4681220"/>
          <a:ext cx="416560" cy="44513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solidFill>
                <a:srgbClr val="FF0000"/>
              </a:solidFill>
            </a:rPr>
            <a:t>⑧</a:t>
          </a:r>
        </a:p>
      </xdr:txBody>
    </xdr:sp>
    <xdr:clientData/>
  </xdr:twoCellAnchor>
  <xdr:twoCellAnchor>
    <xdr:from xmlns:xdr="http://schemas.openxmlformats.org/drawingml/2006/spreadsheetDrawing">
      <xdr:col>7</xdr:col>
      <xdr:colOff>167005</xdr:colOff>
      <xdr:row>23</xdr:row>
      <xdr:rowOff>109855</xdr:rowOff>
    </xdr:from>
    <xdr:to xmlns:xdr="http://schemas.openxmlformats.org/drawingml/2006/spreadsheetDrawing">
      <xdr:col>9</xdr:col>
      <xdr:colOff>145415</xdr:colOff>
      <xdr:row>26</xdr:row>
      <xdr:rowOff>31750</xdr:rowOff>
    </xdr:to>
    <xdr:sp macro="" textlink="">
      <xdr:nvSpPr>
        <xdr:cNvPr id="27" name="テキスト ボックス 26"/>
        <xdr:cNvSpPr txBox="1"/>
      </xdr:nvSpPr>
      <xdr:spPr>
        <a:xfrm>
          <a:off x="1700530" y="4815205"/>
          <a:ext cx="416560" cy="4457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solidFill>
                <a:srgbClr val="FF0000"/>
              </a:solidFill>
            </a:rPr>
            <a:t>⑨</a:t>
          </a:r>
          <a:endParaRPr kumimoji="1" lang="ja-JP" altLang="en-US" sz="1100" b="1">
            <a:solidFill>
              <a:srgbClr val="FF0000"/>
            </a:solidFill>
          </a:endParaRPr>
        </a:p>
      </xdr:txBody>
    </xdr:sp>
    <xdr:clientData/>
  </xdr:twoCellAnchor>
  <xdr:twoCellAnchor>
    <xdr:from xmlns:xdr="http://schemas.openxmlformats.org/drawingml/2006/spreadsheetDrawing">
      <xdr:col>7</xdr:col>
      <xdr:colOff>196850</xdr:colOff>
      <xdr:row>24</xdr:row>
      <xdr:rowOff>135255</xdr:rowOff>
    </xdr:from>
    <xdr:to xmlns:xdr="http://schemas.openxmlformats.org/drawingml/2006/spreadsheetDrawing">
      <xdr:col>9</xdr:col>
      <xdr:colOff>174625</xdr:colOff>
      <xdr:row>26</xdr:row>
      <xdr:rowOff>59690</xdr:rowOff>
    </xdr:to>
    <xdr:sp macro="" textlink="">
      <xdr:nvSpPr>
        <xdr:cNvPr id="28" name="テキスト ボックス 27"/>
        <xdr:cNvSpPr txBox="1"/>
      </xdr:nvSpPr>
      <xdr:spPr>
        <a:xfrm>
          <a:off x="1730375" y="5012055"/>
          <a:ext cx="415925" cy="2768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solidFill>
                <a:srgbClr val="FF0000"/>
              </a:solidFill>
            </a:rPr>
            <a:t>⑩</a:t>
          </a:r>
          <a:endParaRPr kumimoji="1" lang="ja-JP" altLang="en-US" sz="1100" b="1">
            <a:solidFill>
              <a:srgbClr val="FF0000"/>
            </a:solidFill>
          </a:endParaRPr>
        </a:p>
      </xdr:txBody>
    </xdr:sp>
    <xdr:clientData/>
  </xdr:twoCellAnchor>
  <xdr:twoCellAnchor>
    <xdr:from xmlns:xdr="http://schemas.openxmlformats.org/drawingml/2006/spreadsheetDrawing">
      <xdr:col>15</xdr:col>
      <xdr:colOff>196850</xdr:colOff>
      <xdr:row>14</xdr:row>
      <xdr:rowOff>352425</xdr:rowOff>
    </xdr:from>
    <xdr:to xmlns:xdr="http://schemas.openxmlformats.org/drawingml/2006/spreadsheetDrawing">
      <xdr:col>21</xdr:col>
      <xdr:colOff>33655</xdr:colOff>
      <xdr:row>16</xdr:row>
      <xdr:rowOff>0</xdr:rowOff>
    </xdr:to>
    <xdr:sp macro="" textlink="">
      <xdr:nvSpPr>
        <xdr:cNvPr id="29" name="角丸四角形 28"/>
        <xdr:cNvSpPr/>
      </xdr:nvSpPr>
      <xdr:spPr>
        <a:xfrm>
          <a:off x="3482975" y="3086100"/>
          <a:ext cx="1151255" cy="228600"/>
        </a:xfrm>
        <a:prstGeom prst="roundRect">
          <a:avLst>
            <a:gd name="adj" fmla="val 5654"/>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196850</xdr:colOff>
      <xdr:row>26</xdr:row>
      <xdr:rowOff>33655</xdr:rowOff>
    </xdr:from>
    <xdr:to xmlns:xdr="http://schemas.openxmlformats.org/drawingml/2006/spreadsheetDrawing">
      <xdr:col>37</xdr:col>
      <xdr:colOff>196850</xdr:colOff>
      <xdr:row>27</xdr:row>
      <xdr:rowOff>166370</xdr:rowOff>
    </xdr:to>
    <xdr:sp macro="" textlink="">
      <xdr:nvSpPr>
        <xdr:cNvPr id="30" name="角丸四角形 29"/>
        <xdr:cNvSpPr/>
      </xdr:nvSpPr>
      <xdr:spPr>
        <a:xfrm>
          <a:off x="1949450" y="5262880"/>
          <a:ext cx="6353175" cy="313690"/>
        </a:xfrm>
        <a:prstGeom prst="roundRect">
          <a:avLst>
            <a:gd name="adj" fmla="val 20806"/>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196850</xdr:colOff>
      <xdr:row>25</xdr:row>
      <xdr:rowOff>0</xdr:rowOff>
    </xdr:from>
    <xdr:to xmlns:xdr="http://schemas.openxmlformats.org/drawingml/2006/spreadsheetDrawing">
      <xdr:col>37</xdr:col>
      <xdr:colOff>156845</xdr:colOff>
      <xdr:row>26</xdr:row>
      <xdr:rowOff>0</xdr:rowOff>
    </xdr:to>
    <xdr:sp macro="" textlink="">
      <xdr:nvSpPr>
        <xdr:cNvPr id="32" name="角丸四角形 31"/>
        <xdr:cNvSpPr/>
      </xdr:nvSpPr>
      <xdr:spPr>
        <a:xfrm>
          <a:off x="1949450" y="5048250"/>
          <a:ext cx="6313170" cy="180975"/>
        </a:xfrm>
        <a:prstGeom prst="roundRect">
          <a:avLst>
            <a:gd name="adj" fmla="val 20806"/>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192405</xdr:colOff>
      <xdr:row>53</xdr:row>
      <xdr:rowOff>195580</xdr:rowOff>
    </xdr:from>
    <xdr:to xmlns:xdr="http://schemas.openxmlformats.org/drawingml/2006/spreadsheetDrawing">
      <xdr:col>37</xdr:col>
      <xdr:colOff>196850</xdr:colOff>
      <xdr:row>55</xdr:row>
      <xdr:rowOff>171450</xdr:rowOff>
    </xdr:to>
    <xdr:sp macro="" textlink="">
      <xdr:nvSpPr>
        <xdr:cNvPr id="33" name="角丸四角形 32"/>
        <xdr:cNvSpPr/>
      </xdr:nvSpPr>
      <xdr:spPr>
        <a:xfrm>
          <a:off x="1945005" y="10796905"/>
          <a:ext cx="6357620" cy="347345"/>
        </a:xfrm>
        <a:prstGeom prst="roundRect">
          <a:avLst>
            <a:gd name="adj" fmla="val 20806"/>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8</xdr:col>
      <xdr:colOff>195580</xdr:colOff>
      <xdr:row>56</xdr:row>
      <xdr:rowOff>8255</xdr:rowOff>
    </xdr:from>
    <xdr:to xmlns:xdr="http://schemas.openxmlformats.org/drawingml/2006/spreadsheetDrawing">
      <xdr:col>37</xdr:col>
      <xdr:colOff>196850</xdr:colOff>
      <xdr:row>58</xdr:row>
      <xdr:rowOff>12065</xdr:rowOff>
    </xdr:to>
    <xdr:sp macro="" textlink="">
      <xdr:nvSpPr>
        <xdr:cNvPr id="34" name="角丸四角形 33"/>
        <xdr:cNvSpPr/>
      </xdr:nvSpPr>
      <xdr:spPr>
        <a:xfrm>
          <a:off x="1948180" y="11152505"/>
          <a:ext cx="6354445" cy="346710"/>
        </a:xfrm>
        <a:prstGeom prst="roundRect">
          <a:avLst>
            <a:gd name="adj" fmla="val 20806"/>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xdr:col>
      <xdr:colOff>8255</xdr:colOff>
      <xdr:row>59</xdr:row>
      <xdr:rowOff>185420</xdr:rowOff>
    </xdr:from>
    <xdr:to xmlns:xdr="http://schemas.openxmlformats.org/drawingml/2006/spreadsheetDrawing">
      <xdr:col>33</xdr:col>
      <xdr:colOff>27940</xdr:colOff>
      <xdr:row>61</xdr:row>
      <xdr:rowOff>16510</xdr:rowOff>
    </xdr:to>
    <xdr:sp macro="" textlink="">
      <xdr:nvSpPr>
        <xdr:cNvPr id="35" name="角丸四角形 34"/>
        <xdr:cNvSpPr/>
      </xdr:nvSpPr>
      <xdr:spPr>
        <a:xfrm>
          <a:off x="884555" y="11872595"/>
          <a:ext cx="6372860" cy="202565"/>
        </a:xfrm>
        <a:prstGeom prst="roundRect">
          <a:avLst>
            <a:gd name="adj" fmla="val 20806"/>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0</xdr:colOff>
      <xdr:row>62</xdr:row>
      <xdr:rowOff>155575</xdr:rowOff>
    </xdr:from>
    <xdr:to xmlns:xdr="http://schemas.openxmlformats.org/drawingml/2006/spreadsheetDrawing">
      <xdr:col>2</xdr:col>
      <xdr:colOff>16510</xdr:colOff>
      <xdr:row>67</xdr:row>
      <xdr:rowOff>24765</xdr:rowOff>
    </xdr:to>
    <xdr:sp macro="" textlink="">
      <xdr:nvSpPr>
        <xdr:cNvPr id="36" name="角丸四角形 35"/>
        <xdr:cNvSpPr/>
      </xdr:nvSpPr>
      <xdr:spPr>
        <a:xfrm>
          <a:off x="219075" y="12385675"/>
          <a:ext cx="235585" cy="812165"/>
        </a:xfrm>
        <a:prstGeom prst="roundRect">
          <a:avLst>
            <a:gd name="adj" fmla="val 10623"/>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182880</xdr:colOff>
      <xdr:row>26</xdr:row>
      <xdr:rowOff>25400</xdr:rowOff>
    </xdr:from>
    <xdr:to xmlns:xdr="http://schemas.openxmlformats.org/drawingml/2006/spreadsheetDrawing">
      <xdr:col>9</xdr:col>
      <xdr:colOff>160655</xdr:colOff>
      <xdr:row>27</xdr:row>
      <xdr:rowOff>116840</xdr:rowOff>
    </xdr:to>
    <xdr:sp macro="" textlink="">
      <xdr:nvSpPr>
        <xdr:cNvPr id="37" name="テキスト ボックス 36"/>
        <xdr:cNvSpPr txBox="1"/>
      </xdr:nvSpPr>
      <xdr:spPr>
        <a:xfrm>
          <a:off x="1716405" y="5254625"/>
          <a:ext cx="415925" cy="2724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solidFill>
                <a:srgbClr val="FF0000"/>
              </a:solidFill>
            </a:rPr>
            <a:t>⑪</a:t>
          </a:r>
          <a:endParaRPr kumimoji="1" lang="ja-JP" altLang="en-US" sz="1100" b="1">
            <a:solidFill>
              <a:srgbClr val="FF0000"/>
            </a:solidFill>
          </a:endParaRPr>
        </a:p>
      </xdr:txBody>
    </xdr:sp>
    <xdr:clientData/>
  </xdr:twoCellAnchor>
  <xdr:twoCellAnchor>
    <xdr:from xmlns:xdr="http://schemas.openxmlformats.org/drawingml/2006/spreadsheetDrawing">
      <xdr:col>7</xdr:col>
      <xdr:colOff>153670</xdr:colOff>
      <xdr:row>27</xdr:row>
      <xdr:rowOff>100330</xdr:rowOff>
    </xdr:from>
    <xdr:to xmlns:xdr="http://schemas.openxmlformats.org/drawingml/2006/spreadsheetDrawing">
      <xdr:col>9</xdr:col>
      <xdr:colOff>131445</xdr:colOff>
      <xdr:row>29</xdr:row>
      <xdr:rowOff>32385</xdr:rowOff>
    </xdr:to>
    <xdr:sp macro="" textlink="">
      <xdr:nvSpPr>
        <xdr:cNvPr id="38" name="テキスト ボックス 37"/>
        <xdr:cNvSpPr txBox="1"/>
      </xdr:nvSpPr>
      <xdr:spPr>
        <a:xfrm>
          <a:off x="1687195" y="5510530"/>
          <a:ext cx="415925" cy="27495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solidFill>
                <a:srgbClr val="FF0000"/>
              </a:solidFill>
            </a:rPr>
            <a:t>⑫</a:t>
          </a:r>
          <a:endParaRPr kumimoji="1" lang="ja-JP" altLang="en-US" sz="1100" b="1">
            <a:solidFill>
              <a:srgbClr val="FF0000"/>
            </a:solidFill>
          </a:endParaRPr>
        </a:p>
      </xdr:txBody>
    </xdr:sp>
    <xdr:clientData/>
  </xdr:twoCellAnchor>
  <xdr:twoCellAnchor>
    <xdr:from xmlns:xdr="http://schemas.openxmlformats.org/drawingml/2006/spreadsheetDrawing">
      <xdr:col>2</xdr:col>
      <xdr:colOff>146685</xdr:colOff>
      <xdr:row>39</xdr:row>
      <xdr:rowOff>197485</xdr:rowOff>
    </xdr:from>
    <xdr:to xmlns:xdr="http://schemas.openxmlformats.org/drawingml/2006/spreadsheetDrawing">
      <xdr:col>4</xdr:col>
      <xdr:colOff>125095</xdr:colOff>
      <xdr:row>41</xdr:row>
      <xdr:rowOff>78740</xdr:rowOff>
    </xdr:to>
    <xdr:sp macro="" textlink="">
      <xdr:nvSpPr>
        <xdr:cNvPr id="39" name="テキスト ボックス 38"/>
        <xdr:cNvSpPr txBox="1"/>
      </xdr:nvSpPr>
      <xdr:spPr>
        <a:xfrm>
          <a:off x="584835" y="7998460"/>
          <a:ext cx="416560" cy="2813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solidFill>
                <a:srgbClr val="FF0000"/>
              </a:solidFill>
            </a:rPr>
            <a:t>⑬</a:t>
          </a:r>
          <a:endParaRPr kumimoji="1" lang="ja-JP" altLang="en-US" sz="1100" b="1">
            <a:solidFill>
              <a:srgbClr val="FF0000"/>
            </a:solidFill>
          </a:endParaRPr>
        </a:p>
      </xdr:txBody>
    </xdr:sp>
    <xdr:clientData/>
  </xdr:twoCellAnchor>
  <xdr:twoCellAnchor>
    <xdr:from xmlns:xdr="http://schemas.openxmlformats.org/drawingml/2006/spreadsheetDrawing">
      <xdr:col>7</xdr:col>
      <xdr:colOff>150495</xdr:colOff>
      <xdr:row>54</xdr:row>
      <xdr:rowOff>43180</xdr:rowOff>
    </xdr:from>
    <xdr:to xmlns:xdr="http://schemas.openxmlformats.org/drawingml/2006/spreadsheetDrawing">
      <xdr:col>9</xdr:col>
      <xdr:colOff>128905</xdr:colOff>
      <xdr:row>55</xdr:row>
      <xdr:rowOff>146685</xdr:rowOff>
    </xdr:to>
    <xdr:sp macro="" textlink="">
      <xdr:nvSpPr>
        <xdr:cNvPr id="40" name="テキスト ボックス 39"/>
        <xdr:cNvSpPr txBox="1"/>
      </xdr:nvSpPr>
      <xdr:spPr>
        <a:xfrm>
          <a:off x="1684020" y="10844530"/>
          <a:ext cx="416560" cy="27495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solidFill>
                <a:srgbClr val="FF0000"/>
              </a:solidFill>
            </a:rPr>
            <a:t>⑮</a:t>
          </a:r>
          <a:endParaRPr kumimoji="1" lang="ja-JP" altLang="en-US" sz="1100" b="1">
            <a:solidFill>
              <a:srgbClr val="FF0000"/>
            </a:solidFill>
          </a:endParaRPr>
        </a:p>
      </xdr:txBody>
    </xdr:sp>
    <xdr:clientData/>
  </xdr:twoCellAnchor>
  <xdr:twoCellAnchor>
    <xdr:from xmlns:xdr="http://schemas.openxmlformats.org/drawingml/2006/spreadsheetDrawing">
      <xdr:col>7</xdr:col>
      <xdr:colOff>154305</xdr:colOff>
      <xdr:row>56</xdr:row>
      <xdr:rowOff>29845</xdr:rowOff>
    </xdr:from>
    <xdr:to xmlns:xdr="http://schemas.openxmlformats.org/drawingml/2006/spreadsheetDrawing">
      <xdr:col>9</xdr:col>
      <xdr:colOff>132080</xdr:colOff>
      <xdr:row>57</xdr:row>
      <xdr:rowOff>133350</xdr:rowOff>
    </xdr:to>
    <xdr:sp macro="" textlink="">
      <xdr:nvSpPr>
        <xdr:cNvPr id="41" name="テキスト ボックス 40"/>
        <xdr:cNvSpPr txBox="1"/>
      </xdr:nvSpPr>
      <xdr:spPr>
        <a:xfrm>
          <a:off x="1687830" y="11174095"/>
          <a:ext cx="415925" cy="27495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solidFill>
                <a:srgbClr val="FF0000"/>
              </a:solidFill>
            </a:rPr>
            <a:t>⑯</a:t>
          </a:r>
          <a:endParaRPr kumimoji="1" lang="ja-JP" altLang="en-US" sz="1100" b="1">
            <a:solidFill>
              <a:srgbClr val="FF0000"/>
            </a:solidFill>
          </a:endParaRPr>
        </a:p>
        <a:p>
          <a:endParaRPr kumimoji="1" lang="ja-JP" altLang="en-US" sz="1100" b="1">
            <a:solidFill>
              <a:srgbClr val="FF0000"/>
            </a:solidFill>
          </a:endParaRPr>
        </a:p>
      </xdr:txBody>
    </xdr:sp>
    <xdr:clientData/>
  </xdr:twoCellAnchor>
  <xdr:twoCellAnchor>
    <xdr:from xmlns:xdr="http://schemas.openxmlformats.org/drawingml/2006/spreadsheetDrawing">
      <xdr:col>3</xdr:col>
      <xdr:colOff>24765</xdr:colOff>
      <xdr:row>58</xdr:row>
      <xdr:rowOff>140970</xdr:rowOff>
    </xdr:from>
    <xdr:to xmlns:xdr="http://schemas.openxmlformats.org/drawingml/2006/spreadsheetDrawing">
      <xdr:col>5</xdr:col>
      <xdr:colOff>3175</xdr:colOff>
      <xdr:row>60</xdr:row>
      <xdr:rowOff>20955</xdr:rowOff>
    </xdr:to>
    <xdr:sp macro="" textlink="">
      <xdr:nvSpPr>
        <xdr:cNvPr id="42" name="テキスト ボックス 41"/>
        <xdr:cNvSpPr txBox="1"/>
      </xdr:nvSpPr>
      <xdr:spPr>
        <a:xfrm>
          <a:off x="681990" y="11628120"/>
          <a:ext cx="416560" cy="28003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solidFill>
                <a:srgbClr val="FF0000"/>
              </a:solidFill>
            </a:rPr>
            <a:t>⑰</a:t>
          </a:r>
          <a:endParaRPr kumimoji="1" lang="ja-JP" altLang="en-US" sz="1100" b="1">
            <a:solidFill>
              <a:srgbClr val="FF0000"/>
            </a:solidFill>
          </a:endParaRPr>
        </a:p>
        <a:p>
          <a:endParaRPr kumimoji="1" lang="ja-JP" altLang="en-US" sz="1100" b="1">
            <a:solidFill>
              <a:srgbClr val="FF0000"/>
            </a:solidFill>
          </a:endParaRPr>
        </a:p>
      </xdr:txBody>
    </xdr:sp>
    <xdr:clientData/>
  </xdr:twoCellAnchor>
  <xdr:twoCellAnchor>
    <xdr:from xmlns:xdr="http://schemas.openxmlformats.org/drawingml/2006/spreadsheetDrawing">
      <xdr:col>0</xdr:col>
      <xdr:colOff>177165</xdr:colOff>
      <xdr:row>65</xdr:row>
      <xdr:rowOff>28575</xdr:rowOff>
    </xdr:from>
    <xdr:to xmlns:xdr="http://schemas.openxmlformats.org/drawingml/2006/spreadsheetDrawing">
      <xdr:col>2</xdr:col>
      <xdr:colOff>155575</xdr:colOff>
      <xdr:row>66</xdr:row>
      <xdr:rowOff>91440</xdr:rowOff>
    </xdr:to>
    <xdr:sp macro="" textlink="">
      <xdr:nvSpPr>
        <xdr:cNvPr id="43" name="テキスト ボックス 42"/>
        <xdr:cNvSpPr txBox="1"/>
      </xdr:nvSpPr>
      <xdr:spPr>
        <a:xfrm>
          <a:off x="177165" y="12773025"/>
          <a:ext cx="416560" cy="2819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solidFill>
                <a:srgbClr val="FF0000"/>
              </a:solidFill>
            </a:rPr>
            <a:t>⑱</a:t>
          </a:r>
          <a:endParaRPr kumimoji="1" lang="ja-JP" altLang="en-US" sz="1100" b="1">
            <a:solidFill>
              <a:srgbClr val="FF0000"/>
            </a:solidFill>
          </a:endParaRPr>
        </a:p>
        <a:p>
          <a:endParaRPr kumimoji="1" lang="ja-JP" altLang="en-US" sz="1100" b="1">
            <a:solidFill>
              <a:srgbClr val="FF0000"/>
            </a:solidFill>
          </a:endParaRPr>
        </a:p>
      </xdr:txBody>
    </xdr:sp>
    <xdr:clientData/>
  </xdr:twoCellAnchor>
  <xdr:twoCellAnchor>
    <xdr:from xmlns:xdr="http://schemas.openxmlformats.org/drawingml/2006/spreadsheetDrawing">
      <xdr:col>24</xdr:col>
      <xdr:colOff>177165</xdr:colOff>
      <xdr:row>39</xdr:row>
      <xdr:rowOff>191135</xdr:rowOff>
    </xdr:from>
    <xdr:to xmlns:xdr="http://schemas.openxmlformats.org/drawingml/2006/spreadsheetDrawing">
      <xdr:col>26</xdr:col>
      <xdr:colOff>155575</xdr:colOff>
      <xdr:row>41</xdr:row>
      <xdr:rowOff>72390</xdr:rowOff>
    </xdr:to>
    <xdr:sp macro="" textlink="">
      <xdr:nvSpPr>
        <xdr:cNvPr id="3080" name="テキスト ボックス 49"/>
        <xdr:cNvSpPr txBox="1"/>
      </xdr:nvSpPr>
      <xdr:spPr>
        <a:xfrm>
          <a:off x="5434965" y="7992110"/>
          <a:ext cx="416560" cy="2813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a:solidFill>
                <a:srgbClr val="FF0000"/>
              </a:solidFill>
            </a:rPr>
            <a:t>⑭</a:t>
          </a:r>
          <a:endParaRPr kumimoji="1" lang="ja-JP" altLang="en-US"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7.xml" /><Relationship Id="rId5" Type="http://schemas.openxmlformats.org/officeDocument/2006/relationships/ctrlProp" Target="../ctrlProps/ctrlProp8.xml" /><Relationship Id="rId6" Type="http://schemas.openxmlformats.org/officeDocument/2006/relationships/ctrlProp" Target="../ctrlProps/ctrlProp9.xml" /><Relationship Id="rId7" Type="http://schemas.openxmlformats.org/officeDocument/2006/relationships/ctrlProp" Target="../ctrlProps/ctrlProp10.xml" /><Relationship Id="rId8" Type="http://schemas.openxmlformats.org/officeDocument/2006/relationships/ctrlProp" Target="../ctrlProps/ctrlProp11.xml" /><Relationship Id="rId9" Type="http://schemas.openxmlformats.org/officeDocument/2006/relationships/ctrlProp" Target="../ctrlProps/ctrlProp1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trlProp" Target="../ctrlProps/ctrlProp13.xml" /><Relationship Id="rId5" Type="http://schemas.openxmlformats.org/officeDocument/2006/relationships/ctrlProp" Target="../ctrlProps/ctrlProp14.xml" /><Relationship Id="rId6" Type="http://schemas.openxmlformats.org/officeDocument/2006/relationships/ctrlProp" Target="../ctrlProps/ctrlProp15.xml" /><Relationship Id="rId7" Type="http://schemas.openxmlformats.org/officeDocument/2006/relationships/ctrlProp" Target="../ctrlProps/ctrlProp16.xml" /><Relationship Id="rId8" Type="http://schemas.openxmlformats.org/officeDocument/2006/relationships/ctrlProp" Target="../ctrlProps/ctrlProp17.xml" /><Relationship Id="rId9" Type="http://schemas.openxmlformats.org/officeDocument/2006/relationships/ctrlProp" Target="../ctrlProps/ctrlProp18.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AU70"/>
  <sheetViews>
    <sheetView view="pageBreakPreview" topLeftCell="A40" zoomScale="115" zoomScaleNormal="130" zoomScaleSheetLayoutView="115" workbookViewId="0">
      <selection activeCell="K21" sqref="K21"/>
    </sheetView>
  </sheetViews>
  <sheetFormatPr defaultRowHeight="13.5"/>
  <cols>
    <col min="1" max="9" width="2.875" customWidth="1"/>
    <col min="10" max="10" width="5" style="1" customWidth="1"/>
    <col min="11" max="11" width="3.75" style="1" customWidth="1"/>
    <col min="12" max="12" width="4.375" style="1" customWidth="1"/>
    <col min="13" max="33" width="2.875" style="1" customWidth="1"/>
    <col min="34" max="38" width="2.875" customWidth="1"/>
    <col min="39" max="41" width="3.375" customWidth="1"/>
    <col min="42" max="42" width="7.375" customWidth="1"/>
    <col min="43" max="43" width="8.875" customWidth="1"/>
    <col min="44" max="44" width="11" customWidth="1"/>
    <col min="45" max="45" width="9.875" customWidth="1"/>
    <col min="46" max="46" width="10.375" customWidth="1"/>
    <col min="47" max="47" width="11.25" customWidth="1"/>
    <col min="48" max="48" width="8" customWidth="1"/>
    <col min="49" max="16384" width="9" customWidth="1"/>
  </cols>
  <sheetData>
    <row r="2" spans="1:47" ht="26.25" customHeight="1">
      <c r="A2" s="3" t="s">
        <v>96</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row>
    <row r="3" spans="1:47" ht="9" customHeigh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row>
    <row r="4" spans="1:47" ht="18.75">
      <c r="A4" s="4"/>
      <c r="B4" s="23" t="s">
        <v>24</v>
      </c>
      <c r="C4" s="41" t="s">
        <v>70</v>
      </c>
      <c r="D4" s="48"/>
      <c r="E4" s="52" t="s">
        <v>26</v>
      </c>
      <c r="F4" s="48"/>
      <c r="G4" s="48"/>
      <c r="H4" s="48"/>
      <c r="I4" s="48"/>
      <c r="J4" s="48"/>
      <c r="K4" s="104"/>
      <c r="L4" s="104"/>
      <c r="M4" s="104"/>
      <c r="N4" s="120"/>
      <c r="O4" s="120"/>
      <c r="P4" s="120"/>
      <c r="Q4" s="120"/>
      <c r="R4" s="120"/>
      <c r="S4" s="120"/>
      <c r="T4" s="120"/>
      <c r="U4" s="120"/>
      <c r="V4" s="120"/>
      <c r="W4" s="120"/>
      <c r="X4" s="120"/>
      <c r="Y4" s="120"/>
      <c r="Z4" s="120"/>
      <c r="AA4" s="120"/>
      <c r="AB4" s="120"/>
      <c r="AC4" s="120"/>
      <c r="AD4" s="120"/>
      <c r="AE4" s="120"/>
      <c r="AF4" s="120"/>
      <c r="AG4" s="120"/>
      <c r="AH4" s="149"/>
      <c r="AI4" s="149"/>
      <c r="AJ4" s="149"/>
      <c r="AK4" s="149"/>
    </row>
    <row r="5" spans="1:47" ht="20.25" customHeight="1">
      <c r="A5" s="4"/>
      <c r="B5" s="23" t="s">
        <v>24</v>
      </c>
      <c r="C5" s="42" t="s">
        <v>21</v>
      </c>
      <c r="D5" s="49"/>
      <c r="E5" s="53"/>
      <c r="F5" s="53"/>
      <c r="G5" s="60" t="s">
        <v>12</v>
      </c>
      <c r="H5" s="69"/>
      <c r="I5" s="69"/>
      <c r="J5" s="69"/>
      <c r="K5" s="104"/>
      <c r="L5" s="104"/>
      <c r="M5" s="104"/>
      <c r="N5" s="104"/>
      <c r="O5" s="104"/>
      <c r="P5" s="104"/>
      <c r="Q5" s="104"/>
      <c r="R5" s="104"/>
      <c r="S5" s="104"/>
      <c r="T5" s="104"/>
      <c r="U5" s="104"/>
      <c r="V5" s="104"/>
      <c r="W5" s="104"/>
      <c r="X5" s="104"/>
      <c r="Y5" s="104"/>
      <c r="Z5" s="104"/>
      <c r="AA5" s="104"/>
      <c r="AB5" s="104"/>
      <c r="AC5" s="104"/>
      <c r="AD5" s="104"/>
      <c r="AE5" s="104"/>
      <c r="AF5" s="104"/>
      <c r="AG5" s="104"/>
      <c r="AH5" s="150"/>
      <c r="AI5" s="150"/>
      <c r="AJ5" s="150"/>
      <c r="AK5" s="150"/>
      <c r="AL5" s="150"/>
      <c r="AM5" s="150"/>
      <c r="AN5" s="150"/>
      <c r="AO5" s="150"/>
      <c r="AP5" s="150"/>
    </row>
    <row r="6" spans="1:47">
      <c r="B6" s="23"/>
    </row>
    <row r="7" spans="1:47">
      <c r="A7" s="5" t="s">
        <v>8</v>
      </c>
      <c r="B7" s="5"/>
      <c r="C7" s="5"/>
      <c r="D7" s="5"/>
      <c r="E7" s="5"/>
      <c r="F7" s="5"/>
      <c r="G7" s="61"/>
      <c r="H7" s="70"/>
      <c r="I7" s="70"/>
      <c r="J7" s="70"/>
      <c r="K7" s="70"/>
      <c r="L7" s="70"/>
      <c r="M7" s="70"/>
      <c r="N7" s="70"/>
      <c r="O7" s="123"/>
      <c r="P7" s="127" t="s">
        <v>61</v>
      </c>
      <c r="Q7" s="127"/>
      <c r="R7" s="127"/>
      <c r="S7" s="127"/>
      <c r="T7" s="127"/>
      <c r="U7" s="127"/>
      <c r="V7" s="140" t="s">
        <v>130</v>
      </c>
      <c r="W7" s="140"/>
      <c r="X7" s="140"/>
      <c r="Y7" s="140"/>
      <c r="Z7" s="140"/>
      <c r="AA7" s="140"/>
      <c r="AB7" s="140"/>
      <c r="AC7" s="140"/>
      <c r="AD7" s="140"/>
    </row>
    <row r="8" spans="1:47" ht="13.5" customHeight="1">
      <c r="A8" s="6" t="s">
        <v>41</v>
      </c>
      <c r="B8" s="6"/>
      <c r="C8" s="6"/>
      <c r="D8" s="6"/>
      <c r="E8" s="6"/>
      <c r="F8" s="6"/>
      <c r="G8" s="62">
        <v>1</v>
      </c>
      <c r="H8" s="62"/>
      <c r="I8" s="62"/>
      <c r="J8" s="62"/>
      <c r="K8" s="62"/>
      <c r="L8" s="62"/>
      <c r="M8" s="62"/>
      <c r="N8" s="62"/>
      <c r="O8" s="62"/>
      <c r="P8" s="128" t="s">
        <v>6</v>
      </c>
      <c r="Q8" s="131"/>
      <c r="R8" s="131"/>
      <c r="S8" s="131"/>
      <c r="T8" s="131"/>
      <c r="U8" s="137"/>
      <c r="V8" s="141"/>
      <c r="W8" s="142"/>
      <c r="X8" s="142"/>
      <c r="Y8" s="142"/>
      <c r="Z8" s="142"/>
      <c r="AA8" s="142"/>
      <c r="AB8" s="142"/>
      <c r="AC8" s="142"/>
      <c r="AD8" s="147"/>
      <c r="AR8" t="s">
        <v>16</v>
      </c>
      <c r="AS8" s="174">
        <v>0.79166666666666663</v>
      </c>
      <c r="AU8" s="176">
        <v>0.125</v>
      </c>
    </row>
    <row r="9" spans="1:47" ht="13.5" customHeight="1">
      <c r="A9" s="5" t="s">
        <v>128</v>
      </c>
      <c r="B9" s="5"/>
      <c r="C9" s="5"/>
      <c r="D9" s="5"/>
      <c r="E9" s="5"/>
      <c r="F9" s="5"/>
      <c r="G9" s="63"/>
      <c r="H9" s="63"/>
      <c r="I9" s="63"/>
      <c r="J9" s="63"/>
      <c r="K9" s="63"/>
      <c r="L9" s="63"/>
      <c r="M9" s="63"/>
      <c r="N9" s="63"/>
      <c r="O9" s="63"/>
      <c r="P9" s="129"/>
      <c r="Q9" s="132"/>
      <c r="R9" s="132"/>
      <c r="S9" s="132"/>
      <c r="T9" s="132"/>
      <c r="U9" s="138"/>
      <c r="V9" s="140"/>
      <c r="W9" s="140"/>
      <c r="X9" s="140"/>
      <c r="Y9" s="140"/>
      <c r="Z9" s="140"/>
      <c r="AA9" s="140"/>
      <c r="AB9" s="140"/>
      <c r="AC9" s="140"/>
      <c r="AD9" s="140"/>
      <c r="AR9" t="s">
        <v>18</v>
      </c>
      <c r="AS9" s="174">
        <v>0.79166666666666663</v>
      </c>
      <c r="AT9" s="176">
        <v>0.33333333333333331</v>
      </c>
      <c r="AU9" s="174">
        <v>0.33333333333333331</v>
      </c>
    </row>
    <row r="10" spans="1:47" ht="13.5" customHeight="1">
      <c r="AR10" t="s">
        <v>17</v>
      </c>
      <c r="AS10" s="174">
        <v>0.79166666666666663</v>
      </c>
      <c r="AT10" s="174">
        <v>0.41666666666666669</v>
      </c>
      <c r="AU10" s="174">
        <v>0.33333333333333331</v>
      </c>
    </row>
    <row r="11" spans="1:47" ht="13.5" customHeight="1">
      <c r="A11" t="s">
        <v>22</v>
      </c>
    </row>
    <row r="12" spans="1:47" ht="18" customHeight="1">
      <c r="A12" s="5" t="s">
        <v>15</v>
      </c>
      <c r="B12" s="5"/>
      <c r="C12" s="5"/>
      <c r="D12" s="5"/>
      <c r="E12" s="5"/>
      <c r="F12" s="5"/>
      <c r="G12" s="64">
        <v>45537</v>
      </c>
      <c r="H12" s="64"/>
      <c r="I12" s="64"/>
      <c r="J12" s="64"/>
      <c r="K12" s="64"/>
      <c r="L12" s="64"/>
      <c r="M12" s="64"/>
      <c r="N12" s="64"/>
      <c r="O12" s="64"/>
      <c r="P12" s="130" t="s">
        <v>129</v>
      </c>
      <c r="Q12" s="130"/>
      <c r="R12" s="130"/>
      <c r="S12" s="135"/>
      <c r="T12" s="136"/>
      <c r="U12" s="136"/>
      <c r="V12" s="136"/>
      <c r="W12" s="136"/>
      <c r="X12" s="136"/>
      <c r="Y12" s="136"/>
      <c r="Z12" s="136"/>
      <c r="AA12" s="136"/>
      <c r="AB12" s="146"/>
      <c r="AC12" s="146"/>
      <c r="AD12" s="146"/>
    </row>
    <row r="13" spans="1:47" ht="12.75" customHeight="1"/>
    <row r="14" spans="1:47" ht="12.75" customHeight="1">
      <c r="A14" t="s">
        <v>27</v>
      </c>
      <c r="W14" s="143"/>
      <c r="X14" s="143"/>
      <c r="Y14" s="143"/>
      <c r="Z14" s="143"/>
      <c r="AA14" s="143"/>
      <c r="AB14" s="143"/>
      <c r="AC14" s="143"/>
      <c r="AD14" s="143"/>
      <c r="AE14" s="143"/>
      <c r="AF14" s="143"/>
      <c r="AG14" s="143"/>
      <c r="AH14" s="143"/>
      <c r="AI14" s="143"/>
      <c r="AM14" s="154"/>
      <c r="AN14" s="164"/>
      <c r="AO14" s="168"/>
      <c r="AP14" s="170"/>
      <c r="AQ14" s="170"/>
      <c r="AR14" s="166" t="s">
        <v>51</v>
      </c>
      <c r="AS14" s="166" t="s">
        <v>49</v>
      </c>
      <c r="AT14" s="31" t="s">
        <v>67</v>
      </c>
      <c r="AU14" s="31"/>
    </row>
    <row r="15" spans="1:47" ht="27.75" customHeight="1">
      <c r="A15" s="7"/>
      <c r="B15" s="24"/>
      <c r="C15" s="8" t="s">
        <v>5</v>
      </c>
      <c r="D15" s="50"/>
      <c r="E15" s="25"/>
      <c r="F15" s="56" t="s">
        <v>45</v>
      </c>
      <c r="G15" s="65"/>
      <c r="H15" s="71"/>
      <c r="I15" s="56" t="s">
        <v>52</v>
      </c>
      <c r="J15" s="65"/>
      <c r="K15" s="71"/>
      <c r="L15" s="114" t="s">
        <v>1</v>
      </c>
      <c r="M15" s="117"/>
      <c r="N15" s="117"/>
      <c r="O15" s="117"/>
      <c r="P15" s="117"/>
      <c r="Q15" s="114" t="s">
        <v>46</v>
      </c>
      <c r="R15" s="117"/>
      <c r="S15" s="117"/>
      <c r="T15" s="117"/>
      <c r="U15" s="117"/>
      <c r="W15" s="143"/>
      <c r="X15" s="143"/>
      <c r="Z15" s="143"/>
      <c r="AA15" s="143"/>
      <c r="AC15" s="143"/>
      <c r="AE15" s="143"/>
      <c r="AF15" s="143"/>
      <c r="AG15" s="143"/>
      <c r="AH15" s="143"/>
      <c r="AI15" s="143"/>
      <c r="AM15" s="155"/>
      <c r="AN15" s="165"/>
      <c r="AO15" s="169"/>
      <c r="AP15" s="166" t="s">
        <v>62</v>
      </c>
      <c r="AQ15" s="166" t="s">
        <v>62</v>
      </c>
      <c r="AR15" s="166" t="s">
        <v>38</v>
      </c>
      <c r="AS15" s="175" t="s">
        <v>63</v>
      </c>
      <c r="AT15" s="177" t="s">
        <v>23</v>
      </c>
      <c r="AU15" s="166" t="s">
        <v>64</v>
      </c>
    </row>
    <row r="16" spans="1:47" ht="18" customHeight="1">
      <c r="A16" s="8" t="s">
        <v>2</v>
      </c>
      <c r="B16" s="25"/>
      <c r="C16" s="43"/>
      <c r="D16" s="51"/>
      <c r="E16" s="54"/>
      <c r="F16" s="57"/>
      <c r="G16" s="66"/>
      <c r="H16" s="72"/>
      <c r="I16" s="82"/>
      <c r="J16" s="91"/>
      <c r="K16" s="105"/>
      <c r="L16" s="115" t="str">
        <f>IF(AND(F16="",I16=""),"",I16-F16)</f>
        <v/>
      </c>
      <c r="M16" s="115"/>
      <c r="N16" s="115"/>
      <c r="O16" s="115"/>
      <c r="P16" s="115"/>
      <c r="Q16" s="133" t="str">
        <f>IF(I16="","",IF(AND(P12="土曜日",AT9&lt;=L16),"○開所",IF(AND(P12="休業日",I16&gt;=AS10,AT10&lt;=L16),"○開所",IF(AND(P12="平日",I16&gt;=AS8),"○開所","×閉所"))))</f>
        <v/>
      </c>
      <c r="R16" s="134"/>
      <c r="S16" s="134"/>
      <c r="T16" s="134"/>
      <c r="U16" s="139"/>
      <c r="W16" s="143"/>
      <c r="X16" s="143"/>
      <c r="Y16" s="143"/>
      <c r="Z16" s="143"/>
      <c r="AA16" s="143"/>
      <c r="AB16" s="143"/>
      <c r="AC16" s="143"/>
      <c r="AD16" s="143"/>
      <c r="AE16" s="143"/>
      <c r="AF16" s="143"/>
      <c r="AG16" s="143"/>
      <c r="AH16" s="143"/>
      <c r="AI16" s="143"/>
      <c r="AM16" s="156" t="s">
        <v>16</v>
      </c>
      <c r="AN16" s="166"/>
      <c r="AO16" s="166"/>
      <c r="AP16" s="171">
        <f>COUNTIF($P$12,AM16)</f>
        <v>1</v>
      </c>
      <c r="AQ16" s="172">
        <v>0.35416666666666669</v>
      </c>
      <c r="AR16" s="173">
        <v>0.79166666666666663</v>
      </c>
      <c r="AS16" s="173">
        <v>0.125</v>
      </c>
      <c r="AT16" s="31" t="str">
        <f>IF(AP16=0,"",IF(AND(AP16=1,$F$16&gt;0),"","１"))</f>
        <v>１</v>
      </c>
      <c r="AU16" s="31">
        <f>IF(AP16=0,"",IF(AND(AP16=1,$I$16=AR16),"",1))</f>
        <v>1</v>
      </c>
    </row>
    <row r="17" spans="1:40">
      <c r="W17" s="143"/>
      <c r="X17" s="143"/>
      <c r="Y17" s="143"/>
      <c r="Z17" s="143"/>
      <c r="AA17" s="143"/>
      <c r="AB17" s="143"/>
      <c r="AC17" s="143"/>
      <c r="AD17" s="143"/>
      <c r="AE17" s="143"/>
      <c r="AF17" s="143"/>
      <c r="AG17" s="143"/>
      <c r="AH17" s="143"/>
      <c r="AI17" s="143"/>
    </row>
    <row r="18" spans="1:40">
      <c r="I18" s="83">
        <v>0.29166666666666669</v>
      </c>
      <c r="J18" s="22"/>
      <c r="K18" s="106">
        <v>0.33333333333333331</v>
      </c>
      <c r="L18" s="116"/>
      <c r="M18" s="118">
        <v>0.375</v>
      </c>
      <c r="N18" s="121"/>
      <c r="O18" s="118">
        <v>0.41666666666666702</v>
      </c>
      <c r="P18" s="121"/>
      <c r="Q18" s="118">
        <v>0.45833333333333298</v>
      </c>
      <c r="R18" s="121"/>
      <c r="S18" s="118">
        <v>0.5</v>
      </c>
      <c r="T18" s="121"/>
      <c r="U18" s="118">
        <v>0.54166666666666696</v>
      </c>
      <c r="V18" s="121"/>
      <c r="W18" s="118">
        <v>0.58333333333333304</v>
      </c>
      <c r="X18" s="121"/>
      <c r="Y18" s="118">
        <v>0.624999999999999</v>
      </c>
      <c r="Z18" s="121"/>
      <c r="AA18" s="118">
        <v>0.66666666666666496</v>
      </c>
      <c r="AB18" s="121"/>
      <c r="AC18" s="118">
        <v>0.70833333333333104</v>
      </c>
      <c r="AD18" s="121"/>
      <c r="AE18" s="118">
        <v>0.749999999999997</v>
      </c>
      <c r="AF18" s="121"/>
      <c r="AG18" s="118">
        <v>0.79166666666666297</v>
      </c>
      <c r="AH18" s="151"/>
      <c r="AI18" s="106">
        <v>0.83333333333333337</v>
      </c>
      <c r="AJ18" s="90"/>
      <c r="AK18" s="106">
        <v>0.875</v>
      </c>
      <c r="AL18" s="90"/>
      <c r="AM18" s="90"/>
    </row>
    <row r="19" spans="1:40">
      <c r="A19" s="9" t="s">
        <v>37</v>
      </c>
      <c r="B19" s="26"/>
      <c r="C19" s="26"/>
      <c r="D19" s="26"/>
      <c r="E19" s="26"/>
      <c r="F19" s="26"/>
      <c r="G19" s="26"/>
      <c r="H19" s="73"/>
      <c r="I19" s="84"/>
      <c r="J19" s="92"/>
      <c r="K19" s="107"/>
      <c r="L19" s="92"/>
      <c r="M19" s="107"/>
      <c r="N19" s="92"/>
      <c r="O19" s="124"/>
      <c r="P19" s="92"/>
      <c r="Q19" s="124"/>
      <c r="R19" s="92"/>
      <c r="S19" s="124"/>
      <c r="T19" s="92"/>
      <c r="U19" s="124"/>
      <c r="V19" s="92"/>
      <c r="W19" s="124"/>
      <c r="X19" s="92"/>
      <c r="Y19" s="124"/>
      <c r="Z19" s="92"/>
      <c r="AA19" s="124"/>
      <c r="AB19" s="92"/>
      <c r="AC19" s="124"/>
      <c r="AD19" s="92"/>
      <c r="AE19" s="124"/>
      <c r="AF19" s="92"/>
      <c r="AG19" s="124"/>
      <c r="AH19" s="92"/>
      <c r="AI19" s="124"/>
      <c r="AJ19" s="92"/>
      <c r="AK19" s="124"/>
      <c r="AL19" s="152"/>
      <c r="AM19" s="157"/>
    </row>
    <row r="20" spans="1:40">
      <c r="A20" s="9" t="s">
        <v>40</v>
      </c>
      <c r="B20" s="26"/>
      <c r="C20" s="26"/>
      <c r="D20" s="26"/>
      <c r="E20" s="26"/>
      <c r="F20" s="26"/>
      <c r="G20" s="26"/>
      <c r="H20" s="73"/>
      <c r="I20" s="84"/>
      <c r="J20" s="93"/>
      <c r="K20" s="108"/>
      <c r="L20" s="93"/>
      <c r="M20" s="108"/>
      <c r="N20" s="93"/>
      <c r="O20" s="125"/>
      <c r="P20" s="93"/>
      <c r="Q20" s="125"/>
      <c r="R20" s="93"/>
      <c r="S20" s="125"/>
      <c r="T20" s="93"/>
      <c r="U20" s="125"/>
      <c r="V20" s="93"/>
      <c r="W20" s="125"/>
      <c r="X20" s="93"/>
      <c r="Y20" s="125"/>
      <c r="Z20" s="93"/>
      <c r="AA20" s="125"/>
      <c r="AB20" s="93"/>
      <c r="AC20" s="125"/>
      <c r="AD20" s="93"/>
      <c r="AE20" s="125"/>
      <c r="AF20" s="93"/>
      <c r="AG20" s="125"/>
      <c r="AH20" s="93"/>
      <c r="AI20" s="125"/>
      <c r="AJ20" s="93"/>
      <c r="AK20" s="125"/>
      <c r="AL20" s="153"/>
      <c r="AM20" s="157"/>
      <c r="AN20" s="167"/>
    </row>
    <row r="21" spans="1:40">
      <c r="A21" s="10" t="s">
        <v>35</v>
      </c>
      <c r="B21" s="26"/>
      <c r="C21" s="26"/>
      <c r="D21" s="26"/>
      <c r="E21" s="26"/>
      <c r="F21" s="26"/>
      <c r="G21" s="26"/>
      <c r="H21" s="73"/>
      <c r="I21" s="84"/>
      <c r="J21" s="92"/>
      <c r="K21" s="107"/>
      <c r="L21" s="92"/>
      <c r="M21" s="107"/>
      <c r="N21" s="92"/>
      <c r="O21" s="124"/>
      <c r="P21" s="92"/>
      <c r="Q21" s="124"/>
      <c r="R21" s="92"/>
      <c r="S21" s="124"/>
      <c r="T21" s="92"/>
      <c r="U21" s="124"/>
      <c r="V21" s="92"/>
      <c r="W21" s="124"/>
      <c r="X21" s="92"/>
      <c r="Y21" s="124"/>
      <c r="Z21" s="92"/>
      <c r="AA21" s="124"/>
      <c r="AB21" s="92"/>
      <c r="AC21" s="124"/>
      <c r="AD21" s="92"/>
      <c r="AE21" s="124"/>
      <c r="AF21" s="92"/>
      <c r="AG21" s="124"/>
      <c r="AH21" s="92"/>
      <c r="AI21" s="124"/>
      <c r="AJ21" s="92"/>
      <c r="AK21" s="124"/>
      <c r="AL21" s="152"/>
      <c r="AM21" s="157"/>
    </row>
    <row r="22" spans="1:40">
      <c r="A22" s="11"/>
      <c r="B22" s="27" t="s">
        <v>93</v>
      </c>
      <c r="C22" s="44"/>
      <c r="D22" s="44"/>
      <c r="E22" s="44"/>
      <c r="F22" s="44"/>
      <c r="G22" s="44"/>
      <c r="H22" s="74"/>
      <c r="I22" s="85"/>
      <c r="J22" s="93"/>
      <c r="K22" s="108"/>
      <c r="L22" s="93"/>
      <c r="M22" s="108"/>
      <c r="N22" s="93"/>
      <c r="O22" s="125"/>
      <c r="P22" s="93"/>
      <c r="Q22" s="125"/>
      <c r="R22" s="93"/>
      <c r="S22" s="125"/>
      <c r="T22" s="93"/>
      <c r="U22" s="125"/>
      <c r="V22" s="93"/>
      <c r="W22" s="125"/>
      <c r="X22" s="93"/>
      <c r="Y22" s="125"/>
      <c r="Z22" s="93"/>
      <c r="AA22" s="125"/>
      <c r="AB22" s="93"/>
      <c r="AC22" s="125"/>
      <c r="AD22" s="93"/>
      <c r="AE22" s="125"/>
      <c r="AF22" s="93"/>
      <c r="AG22" s="125"/>
      <c r="AH22" s="93"/>
      <c r="AI22" s="125"/>
      <c r="AJ22" s="93"/>
      <c r="AK22" s="125"/>
      <c r="AL22" s="153"/>
      <c r="AM22" s="158"/>
    </row>
    <row r="23" spans="1:40" ht="14.25">
      <c r="A23" s="12" t="s">
        <v>60</v>
      </c>
      <c r="B23" s="28"/>
      <c r="C23" s="28"/>
      <c r="D23" s="28"/>
      <c r="E23" s="28"/>
      <c r="F23" s="28"/>
      <c r="G23" s="28"/>
      <c r="H23" s="75"/>
      <c r="I23" s="86"/>
      <c r="J23" s="94"/>
      <c r="K23" s="109"/>
      <c r="L23" s="94"/>
      <c r="M23" s="109"/>
      <c r="N23" s="92"/>
      <c r="O23" s="126"/>
      <c r="P23" s="92"/>
      <c r="Q23" s="126"/>
      <c r="R23" s="92"/>
      <c r="S23" s="126"/>
      <c r="T23" s="92"/>
      <c r="U23" s="126"/>
      <c r="V23" s="92"/>
      <c r="W23" s="126"/>
      <c r="X23" s="92"/>
      <c r="Y23" s="126"/>
      <c r="Z23" s="92"/>
      <c r="AA23" s="126"/>
      <c r="AB23" s="92"/>
      <c r="AC23" s="126"/>
      <c r="AD23" s="92"/>
      <c r="AE23" s="126"/>
      <c r="AF23" s="92"/>
      <c r="AG23" s="126"/>
      <c r="AH23" s="126"/>
      <c r="AI23" s="126"/>
      <c r="AJ23" s="126"/>
      <c r="AK23" s="126"/>
      <c r="AL23" s="152"/>
      <c r="AM23" s="157"/>
    </row>
    <row r="24" spans="1:40" ht="14.25" customHeight="1">
      <c r="A24" s="13" t="s">
        <v>3</v>
      </c>
      <c r="B24" s="29"/>
      <c r="C24" s="29"/>
      <c r="D24" s="29"/>
      <c r="E24" s="29"/>
      <c r="F24" s="29"/>
      <c r="G24" s="29"/>
      <c r="H24" s="76"/>
      <c r="I24" s="87"/>
      <c r="J24" s="95">
        <f t="shared" ref="J24:AL24" si="0">IF(J22&gt;0,(J20*2)+1,J20*2)</f>
        <v>0</v>
      </c>
      <c r="K24" s="110">
        <f t="shared" si="0"/>
        <v>0</v>
      </c>
      <c r="L24" s="110">
        <f t="shared" si="0"/>
        <v>0</v>
      </c>
      <c r="M24" s="110">
        <f t="shared" si="0"/>
        <v>0</v>
      </c>
      <c r="N24" s="110">
        <f t="shared" si="0"/>
        <v>0</v>
      </c>
      <c r="O24" s="110">
        <f t="shared" si="0"/>
        <v>0</v>
      </c>
      <c r="P24" s="110">
        <f t="shared" si="0"/>
        <v>0</v>
      </c>
      <c r="Q24" s="110">
        <f t="shared" si="0"/>
        <v>0</v>
      </c>
      <c r="R24" s="110">
        <f t="shared" si="0"/>
        <v>0</v>
      </c>
      <c r="S24" s="110">
        <f t="shared" si="0"/>
        <v>0</v>
      </c>
      <c r="T24" s="110">
        <f t="shared" si="0"/>
        <v>0</v>
      </c>
      <c r="U24" s="110">
        <f t="shared" si="0"/>
        <v>0</v>
      </c>
      <c r="V24" s="110">
        <f t="shared" si="0"/>
        <v>0</v>
      </c>
      <c r="W24" s="110">
        <f t="shared" si="0"/>
        <v>0</v>
      </c>
      <c r="X24" s="110">
        <f t="shared" si="0"/>
        <v>0</v>
      </c>
      <c r="Y24" s="110">
        <f t="shared" si="0"/>
        <v>0</v>
      </c>
      <c r="Z24" s="110">
        <f t="shared" si="0"/>
        <v>0</v>
      </c>
      <c r="AA24" s="110">
        <f t="shared" si="0"/>
        <v>0</v>
      </c>
      <c r="AB24" s="110">
        <f t="shared" si="0"/>
        <v>0</v>
      </c>
      <c r="AC24" s="110">
        <f t="shared" si="0"/>
        <v>0</v>
      </c>
      <c r="AD24" s="110">
        <f t="shared" si="0"/>
        <v>0</v>
      </c>
      <c r="AE24" s="110">
        <f t="shared" si="0"/>
        <v>0</v>
      </c>
      <c r="AF24" s="110">
        <f t="shared" si="0"/>
        <v>0</v>
      </c>
      <c r="AG24" s="110">
        <f t="shared" si="0"/>
        <v>0</v>
      </c>
      <c r="AH24" s="110">
        <f t="shared" si="0"/>
        <v>0</v>
      </c>
      <c r="AI24" s="110">
        <f t="shared" si="0"/>
        <v>0</v>
      </c>
      <c r="AJ24" s="110">
        <f t="shared" si="0"/>
        <v>0</v>
      </c>
      <c r="AK24" s="110">
        <f t="shared" si="0"/>
        <v>0</v>
      </c>
      <c r="AL24" s="110">
        <f t="shared" si="0"/>
        <v>0</v>
      </c>
      <c r="AM24" s="151"/>
    </row>
    <row r="25" spans="1:40">
      <c r="A25" s="14"/>
      <c r="B25" s="27" t="s">
        <v>31</v>
      </c>
      <c r="C25" s="44"/>
      <c r="D25" s="44"/>
      <c r="E25" s="44"/>
      <c r="F25" s="44"/>
      <c r="G25" s="44"/>
      <c r="H25" s="74"/>
      <c r="I25" s="87"/>
      <c r="J25" s="96">
        <f t="shared" ref="J25:AL25" si="1">J20</f>
        <v>0</v>
      </c>
      <c r="K25" s="111">
        <f t="shared" si="1"/>
        <v>0</v>
      </c>
      <c r="L25" s="96">
        <f t="shared" si="1"/>
        <v>0</v>
      </c>
      <c r="M25" s="111">
        <f t="shared" si="1"/>
        <v>0</v>
      </c>
      <c r="N25" s="122">
        <f t="shared" si="1"/>
        <v>0</v>
      </c>
      <c r="O25" s="122">
        <f t="shared" si="1"/>
        <v>0</v>
      </c>
      <c r="P25" s="122">
        <f t="shared" si="1"/>
        <v>0</v>
      </c>
      <c r="Q25" s="122">
        <f t="shared" si="1"/>
        <v>0</v>
      </c>
      <c r="R25" s="122">
        <f t="shared" si="1"/>
        <v>0</v>
      </c>
      <c r="S25" s="122">
        <f t="shared" si="1"/>
        <v>0</v>
      </c>
      <c r="T25" s="122">
        <f t="shared" si="1"/>
        <v>0</v>
      </c>
      <c r="U25" s="122">
        <f t="shared" si="1"/>
        <v>0</v>
      </c>
      <c r="V25" s="122">
        <f t="shared" si="1"/>
        <v>0</v>
      </c>
      <c r="W25" s="122">
        <f t="shared" si="1"/>
        <v>0</v>
      </c>
      <c r="X25" s="122">
        <f t="shared" si="1"/>
        <v>0</v>
      </c>
      <c r="Y25" s="122">
        <f t="shared" si="1"/>
        <v>0</v>
      </c>
      <c r="Z25" s="122">
        <f t="shared" si="1"/>
        <v>0</v>
      </c>
      <c r="AA25" s="122">
        <f t="shared" si="1"/>
        <v>0</v>
      </c>
      <c r="AB25" s="122">
        <f t="shared" si="1"/>
        <v>0</v>
      </c>
      <c r="AC25" s="122">
        <f t="shared" si="1"/>
        <v>0</v>
      </c>
      <c r="AD25" s="122">
        <f t="shared" si="1"/>
        <v>0</v>
      </c>
      <c r="AE25" s="122">
        <f t="shared" si="1"/>
        <v>0</v>
      </c>
      <c r="AF25" s="122">
        <f t="shared" si="1"/>
        <v>0</v>
      </c>
      <c r="AG25" s="122">
        <f t="shared" si="1"/>
        <v>0</v>
      </c>
      <c r="AH25" s="122">
        <f t="shared" si="1"/>
        <v>0</v>
      </c>
      <c r="AI25" s="122">
        <f t="shared" si="1"/>
        <v>0</v>
      </c>
      <c r="AJ25" s="122">
        <f t="shared" si="1"/>
        <v>0</v>
      </c>
      <c r="AK25" s="122">
        <f t="shared" si="1"/>
        <v>0</v>
      </c>
      <c r="AL25" s="122">
        <f t="shared" si="1"/>
        <v>0</v>
      </c>
      <c r="AM25" s="159"/>
    </row>
    <row r="26" spans="1:40">
      <c r="A26" s="15" t="s">
        <v>30</v>
      </c>
      <c r="B26" s="30"/>
      <c r="C26" s="30"/>
      <c r="D26" s="30"/>
      <c r="E26" s="30"/>
      <c r="F26" s="30"/>
      <c r="G26" s="30"/>
      <c r="H26" s="77"/>
      <c r="I26" s="88"/>
      <c r="J26" s="97" t="str">
        <f t="shared" ref="J26:AL26" si="2">IF(AND(J19&gt;J20,J20*40&lt;J21,OR(J23="×",J23="")),"×","")</f>
        <v/>
      </c>
      <c r="K26" s="97" t="str">
        <f t="shared" si="2"/>
        <v/>
      </c>
      <c r="L26" s="97" t="str">
        <f t="shared" si="2"/>
        <v/>
      </c>
      <c r="M26" s="97" t="str">
        <f t="shared" si="2"/>
        <v/>
      </c>
      <c r="N26" s="97" t="str">
        <f t="shared" si="2"/>
        <v/>
      </c>
      <c r="O26" s="97" t="str">
        <f t="shared" si="2"/>
        <v/>
      </c>
      <c r="P26" s="97" t="str">
        <f t="shared" si="2"/>
        <v/>
      </c>
      <c r="Q26" s="97" t="str">
        <f t="shared" si="2"/>
        <v/>
      </c>
      <c r="R26" s="97" t="str">
        <f t="shared" si="2"/>
        <v/>
      </c>
      <c r="S26" s="97" t="str">
        <f t="shared" si="2"/>
        <v/>
      </c>
      <c r="T26" s="97" t="str">
        <f t="shared" si="2"/>
        <v/>
      </c>
      <c r="U26" s="97" t="str">
        <f t="shared" si="2"/>
        <v/>
      </c>
      <c r="V26" s="97" t="str">
        <f t="shared" si="2"/>
        <v/>
      </c>
      <c r="W26" s="97" t="str">
        <f t="shared" si="2"/>
        <v/>
      </c>
      <c r="X26" s="97" t="str">
        <f t="shared" si="2"/>
        <v/>
      </c>
      <c r="Y26" s="97" t="str">
        <f t="shared" si="2"/>
        <v/>
      </c>
      <c r="Z26" s="97" t="str">
        <f t="shared" si="2"/>
        <v/>
      </c>
      <c r="AA26" s="97" t="str">
        <f t="shared" si="2"/>
        <v/>
      </c>
      <c r="AB26" s="97" t="str">
        <f t="shared" si="2"/>
        <v/>
      </c>
      <c r="AC26" s="97" t="str">
        <f t="shared" si="2"/>
        <v/>
      </c>
      <c r="AD26" s="97" t="str">
        <f t="shared" si="2"/>
        <v/>
      </c>
      <c r="AE26" s="97" t="str">
        <f t="shared" si="2"/>
        <v/>
      </c>
      <c r="AF26" s="97" t="str">
        <f t="shared" si="2"/>
        <v/>
      </c>
      <c r="AG26" s="97" t="str">
        <f t="shared" si="2"/>
        <v/>
      </c>
      <c r="AH26" s="97" t="str">
        <f t="shared" si="2"/>
        <v/>
      </c>
      <c r="AI26" s="97" t="str">
        <f t="shared" si="2"/>
        <v/>
      </c>
      <c r="AJ26" s="97" t="str">
        <f t="shared" si="2"/>
        <v/>
      </c>
      <c r="AK26" s="97" t="str">
        <f t="shared" si="2"/>
        <v/>
      </c>
      <c r="AL26" s="97" t="str">
        <f t="shared" si="2"/>
        <v/>
      </c>
      <c r="AM26" s="160"/>
    </row>
    <row r="27" spans="1:40">
      <c r="J27" s="16"/>
      <c r="K27" s="16"/>
      <c r="AH27" s="1"/>
      <c r="AI27" s="1"/>
    </row>
    <row r="28" spans="1:40" s="2" customFormat="1" ht="20.25" customHeight="1">
      <c r="A28" s="16" t="s">
        <v>43</v>
      </c>
      <c r="B28" s="16"/>
      <c r="C28" s="16"/>
      <c r="D28" s="16"/>
      <c r="E28" s="16"/>
      <c r="F28" s="16"/>
      <c r="G28" s="16"/>
      <c r="H28" s="16"/>
      <c r="I28" s="16"/>
      <c r="J28" s="16"/>
      <c r="K28" s="16"/>
      <c r="L28" s="1"/>
      <c r="M28" s="1"/>
      <c r="N28" s="1"/>
      <c r="O28" s="1"/>
      <c r="P28" s="1"/>
      <c r="Q28" s="1"/>
      <c r="R28" s="1"/>
      <c r="S28" s="1"/>
      <c r="T28" s="1"/>
      <c r="U28" s="1"/>
      <c r="V28" s="1"/>
      <c r="W28" s="1"/>
      <c r="X28" s="1"/>
      <c r="Y28" s="1"/>
      <c r="Z28" s="1"/>
      <c r="AA28" s="1"/>
      <c r="AB28" s="1"/>
      <c r="AC28" s="1"/>
      <c r="AD28" s="1"/>
      <c r="AE28" s="1"/>
      <c r="AF28" s="1"/>
      <c r="AG28" s="1"/>
      <c r="AH28" s="1"/>
      <c r="AI28" s="1"/>
    </row>
    <row r="29" spans="1:40" ht="19.5" customHeight="1">
      <c r="A29" s="17"/>
      <c r="B29" s="31" t="s">
        <v>20</v>
      </c>
      <c r="C29" s="31"/>
      <c r="D29" s="31"/>
      <c r="E29" s="31"/>
      <c r="F29" s="58" t="s">
        <v>14</v>
      </c>
      <c r="G29" s="67"/>
      <c r="H29" s="78"/>
      <c r="I29" s="89">
        <v>0.29166666666666669</v>
      </c>
      <c r="J29" s="90"/>
      <c r="K29" s="106">
        <v>0.33333333333333331</v>
      </c>
      <c r="L29" s="116"/>
      <c r="M29" s="119">
        <v>0.375</v>
      </c>
      <c r="N29" s="116"/>
      <c r="O29" s="119">
        <v>0.41666666666666702</v>
      </c>
      <c r="P29" s="116"/>
      <c r="Q29" s="119">
        <v>0.45833333333333298</v>
      </c>
      <c r="R29" s="116"/>
      <c r="S29" s="119">
        <v>0.5</v>
      </c>
      <c r="T29" s="116"/>
      <c r="U29" s="119">
        <v>0.54166666666666696</v>
      </c>
      <c r="V29" s="116"/>
      <c r="W29" s="119">
        <v>0.58333333333333304</v>
      </c>
      <c r="X29" s="116"/>
      <c r="Y29" s="119">
        <v>0.624999999999999</v>
      </c>
      <c r="Z29" s="116"/>
      <c r="AA29" s="119">
        <v>0.66666666666666496</v>
      </c>
      <c r="AB29" s="116"/>
      <c r="AC29" s="119">
        <v>0.70833333333333104</v>
      </c>
      <c r="AD29" s="116"/>
      <c r="AE29" s="119">
        <v>0.749999999999997</v>
      </c>
      <c r="AF29" s="116"/>
      <c r="AG29" s="119">
        <v>0.79166666666666297</v>
      </c>
      <c r="AH29" s="90"/>
      <c r="AI29" s="106">
        <v>0.83333333333333337</v>
      </c>
      <c r="AJ29" s="90"/>
      <c r="AK29" s="106">
        <v>0.875</v>
      </c>
      <c r="AL29" s="90"/>
      <c r="AM29" s="90"/>
    </row>
    <row r="30" spans="1:40">
      <c r="A30" s="17">
        <v>1</v>
      </c>
      <c r="B30" s="32"/>
      <c r="C30" s="32"/>
      <c r="D30" s="32"/>
      <c r="E30" s="32"/>
      <c r="F30" s="32"/>
      <c r="G30" s="32"/>
      <c r="H30" s="32"/>
      <c r="I30" s="90"/>
      <c r="J30" s="98"/>
      <c r="K30" s="112"/>
      <c r="L30" s="98"/>
      <c r="M30" s="112"/>
      <c r="N30" s="98"/>
      <c r="O30" s="112"/>
      <c r="P30" s="98"/>
      <c r="Q30" s="112"/>
      <c r="R30" s="98"/>
      <c r="S30" s="112"/>
      <c r="T30" s="98"/>
      <c r="U30" s="112"/>
      <c r="V30" s="98"/>
      <c r="W30" s="112"/>
      <c r="X30" s="98"/>
      <c r="Y30" s="112"/>
      <c r="Z30" s="98"/>
      <c r="AA30" s="112"/>
      <c r="AB30" s="98"/>
      <c r="AC30" s="112"/>
      <c r="AD30" s="98"/>
      <c r="AE30" s="112"/>
      <c r="AF30" s="98"/>
      <c r="AG30" s="112"/>
      <c r="AH30" s="98"/>
      <c r="AI30" s="112"/>
      <c r="AJ30" s="98"/>
      <c r="AK30" s="112"/>
      <c r="AL30" s="98"/>
      <c r="AM30" s="151"/>
    </row>
    <row r="31" spans="1:40" ht="15.75" customHeight="1">
      <c r="A31" s="17">
        <v>2</v>
      </c>
      <c r="B31" s="32"/>
      <c r="C31" s="32"/>
      <c r="D31" s="32"/>
      <c r="E31" s="32"/>
      <c r="F31" s="32"/>
      <c r="G31" s="32"/>
      <c r="H31" s="32"/>
      <c r="I31" s="90"/>
      <c r="J31" s="98"/>
      <c r="K31" s="112"/>
      <c r="L31" s="98"/>
      <c r="M31" s="112"/>
      <c r="N31" s="98"/>
      <c r="O31" s="112"/>
      <c r="P31" s="98"/>
      <c r="Q31" s="112"/>
      <c r="R31" s="98"/>
      <c r="S31" s="112"/>
      <c r="T31" s="98"/>
      <c r="U31" s="112"/>
      <c r="V31" s="98"/>
      <c r="W31" s="112"/>
      <c r="X31" s="98"/>
      <c r="Y31" s="112"/>
      <c r="Z31" s="98"/>
      <c r="AA31" s="112"/>
      <c r="AB31" s="98"/>
      <c r="AC31" s="112"/>
      <c r="AD31" s="98"/>
      <c r="AE31" s="112"/>
      <c r="AF31" s="98"/>
      <c r="AG31" s="112"/>
      <c r="AH31" s="98"/>
      <c r="AI31" s="112"/>
      <c r="AJ31" s="98"/>
      <c r="AK31" s="112"/>
      <c r="AL31" s="98"/>
      <c r="AM31" s="151"/>
    </row>
    <row r="32" spans="1:40" ht="15.75" customHeight="1">
      <c r="A32" s="17">
        <v>3</v>
      </c>
      <c r="B32" s="32"/>
      <c r="C32" s="32"/>
      <c r="D32" s="32"/>
      <c r="E32" s="32"/>
      <c r="F32" s="32"/>
      <c r="G32" s="32"/>
      <c r="H32" s="32"/>
      <c r="I32" s="90"/>
      <c r="J32" s="98"/>
      <c r="K32" s="112"/>
      <c r="L32" s="98"/>
      <c r="M32" s="112"/>
      <c r="N32" s="98"/>
      <c r="O32" s="112"/>
      <c r="P32" s="98"/>
      <c r="Q32" s="112"/>
      <c r="R32" s="98"/>
      <c r="S32" s="112"/>
      <c r="T32" s="98"/>
      <c r="U32" s="112"/>
      <c r="V32" s="98"/>
      <c r="W32" s="112"/>
      <c r="X32" s="98"/>
      <c r="Y32" s="112"/>
      <c r="Z32" s="98"/>
      <c r="AA32" s="112"/>
      <c r="AB32" s="98"/>
      <c r="AC32" s="112"/>
      <c r="AD32" s="98"/>
      <c r="AE32" s="112"/>
      <c r="AF32" s="98"/>
      <c r="AG32" s="112"/>
      <c r="AH32" s="98"/>
      <c r="AI32" s="112"/>
      <c r="AJ32" s="98"/>
      <c r="AK32" s="112"/>
      <c r="AL32" s="98"/>
      <c r="AM32" s="151"/>
    </row>
    <row r="33" spans="1:39" ht="15.75" customHeight="1">
      <c r="A33" s="17">
        <v>4</v>
      </c>
      <c r="B33" s="32"/>
      <c r="C33" s="32"/>
      <c r="D33" s="32"/>
      <c r="E33" s="32"/>
      <c r="F33" s="32"/>
      <c r="G33" s="32"/>
      <c r="H33" s="32"/>
      <c r="I33" s="90"/>
      <c r="J33" s="98"/>
      <c r="K33" s="112"/>
      <c r="L33" s="98"/>
      <c r="M33" s="112"/>
      <c r="N33" s="98"/>
      <c r="O33" s="112"/>
      <c r="P33" s="98"/>
      <c r="Q33" s="112"/>
      <c r="R33" s="98"/>
      <c r="S33" s="112"/>
      <c r="T33" s="98"/>
      <c r="U33" s="112"/>
      <c r="V33" s="98"/>
      <c r="W33" s="112"/>
      <c r="X33" s="98"/>
      <c r="Y33" s="112"/>
      <c r="Z33" s="98"/>
      <c r="AA33" s="112"/>
      <c r="AB33" s="98"/>
      <c r="AC33" s="112"/>
      <c r="AD33" s="98"/>
      <c r="AE33" s="112"/>
      <c r="AF33" s="98"/>
      <c r="AG33" s="112"/>
      <c r="AH33" s="98"/>
      <c r="AI33" s="112"/>
      <c r="AJ33" s="98"/>
      <c r="AK33" s="112"/>
      <c r="AL33" s="98"/>
      <c r="AM33" s="151"/>
    </row>
    <row r="34" spans="1:39" ht="15.75" customHeight="1">
      <c r="A34" s="17">
        <v>5</v>
      </c>
      <c r="B34" s="32"/>
      <c r="C34" s="32"/>
      <c r="D34" s="32"/>
      <c r="E34" s="32"/>
      <c r="F34" s="32"/>
      <c r="G34" s="32"/>
      <c r="H34" s="32"/>
      <c r="I34" s="90"/>
      <c r="J34" s="98"/>
      <c r="K34" s="112"/>
      <c r="L34" s="98"/>
      <c r="M34" s="112"/>
      <c r="N34" s="98"/>
      <c r="O34" s="112"/>
      <c r="P34" s="98"/>
      <c r="Q34" s="112"/>
      <c r="R34" s="98"/>
      <c r="S34" s="112"/>
      <c r="T34" s="98"/>
      <c r="U34" s="112"/>
      <c r="V34" s="98"/>
      <c r="W34" s="112"/>
      <c r="X34" s="98"/>
      <c r="Y34" s="112"/>
      <c r="Z34" s="98"/>
      <c r="AA34" s="112"/>
      <c r="AB34" s="98"/>
      <c r="AC34" s="112"/>
      <c r="AD34" s="98"/>
      <c r="AE34" s="112"/>
      <c r="AF34" s="98"/>
      <c r="AG34" s="112"/>
      <c r="AH34" s="98"/>
      <c r="AI34" s="112"/>
      <c r="AJ34" s="98"/>
      <c r="AK34" s="112"/>
      <c r="AL34" s="98"/>
      <c r="AM34" s="151"/>
    </row>
    <row r="35" spans="1:39" ht="15.75" customHeight="1">
      <c r="A35" s="17">
        <v>6</v>
      </c>
      <c r="B35" s="32"/>
      <c r="C35" s="32"/>
      <c r="D35" s="32"/>
      <c r="E35" s="32"/>
      <c r="F35" s="32"/>
      <c r="G35" s="32"/>
      <c r="H35" s="32"/>
      <c r="I35" s="90"/>
      <c r="J35" s="98"/>
      <c r="K35" s="112"/>
      <c r="L35" s="98"/>
      <c r="M35" s="112"/>
      <c r="N35" s="98"/>
      <c r="O35" s="112"/>
      <c r="P35" s="98"/>
      <c r="Q35" s="112"/>
      <c r="R35" s="98"/>
      <c r="S35" s="112"/>
      <c r="T35" s="98"/>
      <c r="U35" s="112"/>
      <c r="V35" s="98"/>
      <c r="W35" s="112"/>
      <c r="X35" s="98"/>
      <c r="Y35" s="112"/>
      <c r="Z35" s="98"/>
      <c r="AA35" s="112"/>
      <c r="AB35" s="98"/>
      <c r="AC35" s="112"/>
      <c r="AD35" s="98"/>
      <c r="AE35" s="112"/>
      <c r="AF35" s="98"/>
      <c r="AG35" s="112"/>
      <c r="AH35" s="98"/>
      <c r="AI35" s="112"/>
      <c r="AJ35" s="98"/>
      <c r="AK35" s="112"/>
      <c r="AL35" s="98"/>
      <c r="AM35" s="151"/>
    </row>
    <row r="36" spans="1:39" ht="15.75" customHeight="1">
      <c r="A36" s="17">
        <v>7</v>
      </c>
      <c r="B36" s="32"/>
      <c r="C36" s="32"/>
      <c r="D36" s="32"/>
      <c r="E36" s="32"/>
      <c r="F36" s="32"/>
      <c r="G36" s="32"/>
      <c r="H36" s="32"/>
      <c r="I36" s="90"/>
      <c r="J36" s="98"/>
      <c r="K36" s="112"/>
      <c r="L36" s="98"/>
      <c r="M36" s="112"/>
      <c r="N36" s="98"/>
      <c r="O36" s="112"/>
      <c r="P36" s="98"/>
      <c r="Q36" s="112"/>
      <c r="R36" s="98"/>
      <c r="S36" s="112"/>
      <c r="T36" s="98"/>
      <c r="U36" s="112"/>
      <c r="V36" s="98"/>
      <c r="W36" s="112"/>
      <c r="X36" s="98"/>
      <c r="Y36" s="112"/>
      <c r="Z36" s="98"/>
      <c r="AA36" s="112"/>
      <c r="AB36" s="98"/>
      <c r="AC36" s="112"/>
      <c r="AD36" s="98"/>
      <c r="AE36" s="112"/>
      <c r="AF36" s="98"/>
      <c r="AG36" s="112"/>
      <c r="AH36" s="98"/>
      <c r="AI36" s="112"/>
      <c r="AJ36" s="98"/>
      <c r="AK36" s="112"/>
      <c r="AL36" s="98"/>
      <c r="AM36" s="151"/>
    </row>
    <row r="37" spans="1:39" ht="15.75" customHeight="1">
      <c r="A37" s="17">
        <v>8</v>
      </c>
      <c r="B37" s="32"/>
      <c r="C37" s="32"/>
      <c r="D37" s="32"/>
      <c r="E37" s="32"/>
      <c r="F37" s="32"/>
      <c r="G37" s="32"/>
      <c r="H37" s="32"/>
      <c r="I37" s="90"/>
      <c r="J37" s="98"/>
      <c r="K37" s="112"/>
      <c r="L37" s="98"/>
      <c r="M37" s="112"/>
      <c r="N37" s="98"/>
      <c r="O37" s="112"/>
      <c r="P37" s="98"/>
      <c r="Q37" s="112"/>
      <c r="R37" s="98"/>
      <c r="S37" s="112"/>
      <c r="T37" s="98"/>
      <c r="U37" s="112"/>
      <c r="V37" s="98"/>
      <c r="W37" s="112"/>
      <c r="X37" s="98"/>
      <c r="Y37" s="112"/>
      <c r="Z37" s="98"/>
      <c r="AA37" s="112"/>
      <c r="AB37" s="98"/>
      <c r="AC37" s="112"/>
      <c r="AD37" s="98"/>
      <c r="AE37" s="112"/>
      <c r="AF37" s="98"/>
      <c r="AG37" s="112"/>
      <c r="AH37" s="98"/>
      <c r="AI37" s="112"/>
      <c r="AJ37" s="98"/>
      <c r="AK37" s="112"/>
      <c r="AL37" s="98"/>
      <c r="AM37" s="151"/>
    </row>
    <row r="38" spans="1:39" ht="15.75" customHeight="1">
      <c r="A38" s="17">
        <v>9</v>
      </c>
      <c r="B38" s="32"/>
      <c r="C38" s="32"/>
      <c r="D38" s="32"/>
      <c r="E38" s="32"/>
      <c r="F38" s="32"/>
      <c r="G38" s="32"/>
      <c r="H38" s="32"/>
      <c r="I38" s="90"/>
      <c r="J38" s="98"/>
      <c r="K38" s="112"/>
      <c r="L38" s="98"/>
      <c r="M38" s="112"/>
      <c r="N38" s="98"/>
      <c r="O38" s="112"/>
      <c r="P38" s="98"/>
      <c r="Q38" s="112"/>
      <c r="R38" s="98"/>
      <c r="S38" s="112"/>
      <c r="T38" s="98"/>
      <c r="U38" s="112"/>
      <c r="V38" s="98"/>
      <c r="W38" s="112"/>
      <c r="X38" s="98"/>
      <c r="Y38" s="112"/>
      <c r="Z38" s="98"/>
      <c r="AA38" s="112"/>
      <c r="AB38" s="98"/>
      <c r="AC38" s="112"/>
      <c r="AD38" s="98"/>
      <c r="AE38" s="112"/>
      <c r="AF38" s="98"/>
      <c r="AG38" s="112"/>
      <c r="AH38" s="98"/>
      <c r="AI38" s="112"/>
      <c r="AJ38" s="98"/>
      <c r="AK38" s="112"/>
      <c r="AL38" s="98"/>
      <c r="AM38" s="151"/>
    </row>
    <row r="39" spans="1:39" ht="15.75" customHeight="1">
      <c r="A39" s="17">
        <v>10</v>
      </c>
      <c r="B39" s="32"/>
      <c r="C39" s="32"/>
      <c r="D39" s="32"/>
      <c r="E39" s="32"/>
      <c r="F39" s="32"/>
      <c r="G39" s="32"/>
      <c r="H39" s="32"/>
      <c r="I39" s="90"/>
      <c r="J39" s="98"/>
      <c r="K39" s="112"/>
      <c r="L39" s="98"/>
      <c r="M39" s="112"/>
      <c r="N39" s="98"/>
      <c r="O39" s="112"/>
      <c r="P39" s="98"/>
      <c r="Q39" s="112"/>
      <c r="R39" s="98"/>
      <c r="S39" s="112"/>
      <c r="T39" s="98"/>
      <c r="U39" s="112"/>
      <c r="V39" s="98"/>
      <c r="W39" s="112"/>
      <c r="X39" s="98"/>
      <c r="Y39" s="112"/>
      <c r="Z39" s="98"/>
      <c r="AA39" s="112"/>
      <c r="AB39" s="98"/>
      <c r="AC39" s="112"/>
      <c r="AD39" s="98"/>
      <c r="AE39" s="112"/>
      <c r="AF39" s="98"/>
      <c r="AG39" s="112"/>
      <c r="AH39" s="98"/>
      <c r="AI39" s="112"/>
      <c r="AJ39" s="98"/>
      <c r="AK39" s="112"/>
      <c r="AL39" s="98"/>
      <c r="AM39" s="151"/>
    </row>
    <row r="40" spans="1:39" ht="15.75" customHeight="1">
      <c r="A40" s="17">
        <v>11</v>
      </c>
      <c r="B40" s="32"/>
      <c r="C40" s="32"/>
      <c r="D40" s="32"/>
      <c r="E40" s="32"/>
      <c r="F40" s="32"/>
      <c r="G40" s="32"/>
      <c r="H40" s="32"/>
      <c r="I40" s="90"/>
      <c r="J40" s="98"/>
      <c r="K40" s="112"/>
      <c r="L40" s="98"/>
      <c r="M40" s="112"/>
      <c r="N40" s="98"/>
      <c r="O40" s="112"/>
      <c r="P40" s="98"/>
      <c r="Q40" s="112"/>
      <c r="R40" s="98"/>
      <c r="S40" s="112"/>
      <c r="T40" s="98"/>
      <c r="U40" s="112"/>
      <c r="V40" s="98"/>
      <c r="W40" s="112"/>
      <c r="X40" s="98"/>
      <c r="Y40" s="112"/>
      <c r="Z40" s="98"/>
      <c r="AA40" s="112"/>
      <c r="AB40" s="98"/>
      <c r="AC40" s="112"/>
      <c r="AD40" s="98"/>
      <c r="AE40" s="112"/>
      <c r="AF40" s="98"/>
      <c r="AG40" s="112"/>
      <c r="AH40" s="98"/>
      <c r="AI40" s="112"/>
      <c r="AJ40" s="98"/>
      <c r="AK40" s="112"/>
      <c r="AL40" s="98"/>
      <c r="AM40" s="151"/>
    </row>
    <row r="41" spans="1:39" ht="15.75" customHeight="1">
      <c r="A41" s="17">
        <v>12</v>
      </c>
      <c r="B41" s="32"/>
      <c r="C41" s="32"/>
      <c r="D41" s="32"/>
      <c r="E41" s="32"/>
      <c r="F41" s="32"/>
      <c r="G41" s="32"/>
      <c r="H41" s="32"/>
      <c r="I41" s="90"/>
      <c r="J41" s="98"/>
      <c r="K41" s="112"/>
      <c r="L41" s="98"/>
      <c r="M41" s="112"/>
      <c r="N41" s="98"/>
      <c r="O41" s="112"/>
      <c r="P41" s="98"/>
      <c r="Q41" s="112"/>
      <c r="R41" s="98"/>
      <c r="S41" s="112"/>
      <c r="T41" s="98"/>
      <c r="U41" s="112"/>
      <c r="V41" s="98"/>
      <c r="W41" s="112"/>
      <c r="X41" s="98"/>
      <c r="Y41" s="112"/>
      <c r="Z41" s="98"/>
      <c r="AA41" s="112"/>
      <c r="AB41" s="98"/>
      <c r="AC41" s="112"/>
      <c r="AD41" s="98"/>
      <c r="AE41" s="112"/>
      <c r="AF41" s="98"/>
      <c r="AG41" s="112"/>
      <c r="AH41" s="98"/>
      <c r="AI41" s="112"/>
      <c r="AJ41" s="98"/>
      <c r="AK41" s="112"/>
      <c r="AL41" s="98"/>
      <c r="AM41" s="151"/>
    </row>
    <row r="42" spans="1:39" ht="15.75" customHeight="1">
      <c r="A42" s="17">
        <v>13</v>
      </c>
      <c r="B42" s="32"/>
      <c r="C42" s="32"/>
      <c r="D42" s="32"/>
      <c r="E42" s="32"/>
      <c r="F42" s="32"/>
      <c r="G42" s="32"/>
      <c r="H42" s="32"/>
      <c r="I42" s="90"/>
      <c r="J42" s="98"/>
      <c r="K42" s="112"/>
      <c r="L42" s="98"/>
      <c r="M42" s="112"/>
      <c r="N42" s="98"/>
      <c r="O42" s="112"/>
      <c r="P42" s="98"/>
      <c r="Q42" s="112"/>
      <c r="R42" s="98"/>
      <c r="S42" s="112"/>
      <c r="T42" s="98"/>
      <c r="U42" s="112"/>
      <c r="V42" s="98"/>
      <c r="W42" s="112"/>
      <c r="X42" s="98"/>
      <c r="Y42" s="112"/>
      <c r="Z42" s="98"/>
      <c r="AA42" s="112"/>
      <c r="AB42" s="98"/>
      <c r="AC42" s="112"/>
      <c r="AD42" s="98"/>
      <c r="AE42" s="112"/>
      <c r="AF42" s="98"/>
      <c r="AG42" s="112"/>
      <c r="AH42" s="98"/>
      <c r="AI42" s="112"/>
      <c r="AJ42" s="98"/>
      <c r="AK42" s="112"/>
      <c r="AL42" s="98"/>
      <c r="AM42" s="151"/>
    </row>
    <row r="43" spans="1:39" ht="15.75" customHeight="1">
      <c r="A43" s="17">
        <v>14</v>
      </c>
      <c r="B43" s="32"/>
      <c r="C43" s="32"/>
      <c r="D43" s="32"/>
      <c r="E43" s="32"/>
      <c r="F43" s="32"/>
      <c r="G43" s="32"/>
      <c r="H43" s="32"/>
      <c r="I43" s="90"/>
      <c r="J43" s="98"/>
      <c r="K43" s="112"/>
      <c r="L43" s="98"/>
      <c r="M43" s="112"/>
      <c r="N43" s="98"/>
      <c r="O43" s="112"/>
      <c r="P43" s="98"/>
      <c r="Q43" s="112"/>
      <c r="R43" s="98"/>
      <c r="S43" s="112"/>
      <c r="T43" s="98"/>
      <c r="U43" s="112"/>
      <c r="V43" s="98"/>
      <c r="W43" s="112"/>
      <c r="X43" s="98"/>
      <c r="Y43" s="112"/>
      <c r="Z43" s="98"/>
      <c r="AA43" s="112"/>
      <c r="AB43" s="98"/>
      <c r="AC43" s="112"/>
      <c r="AD43" s="98"/>
      <c r="AE43" s="112"/>
      <c r="AF43" s="98"/>
      <c r="AG43" s="112"/>
      <c r="AH43" s="98"/>
      <c r="AI43" s="112"/>
      <c r="AJ43" s="98"/>
      <c r="AK43" s="112"/>
      <c r="AL43" s="98"/>
      <c r="AM43" s="151"/>
    </row>
    <row r="44" spans="1:39" ht="15.75" customHeight="1">
      <c r="A44" s="17">
        <v>15</v>
      </c>
      <c r="B44" s="32"/>
      <c r="C44" s="32"/>
      <c r="D44" s="32"/>
      <c r="E44" s="32"/>
      <c r="F44" s="32"/>
      <c r="G44" s="32"/>
      <c r="H44" s="32"/>
      <c r="I44" s="90"/>
      <c r="J44" s="98"/>
      <c r="K44" s="112"/>
      <c r="L44" s="98"/>
      <c r="M44" s="112"/>
      <c r="N44" s="98"/>
      <c r="O44" s="112"/>
      <c r="P44" s="98"/>
      <c r="Q44" s="112"/>
      <c r="R44" s="98"/>
      <c r="S44" s="112"/>
      <c r="T44" s="98"/>
      <c r="U44" s="112"/>
      <c r="V44" s="98"/>
      <c r="W44" s="112"/>
      <c r="X44" s="98"/>
      <c r="Y44" s="112"/>
      <c r="Z44" s="98"/>
      <c r="AA44" s="112"/>
      <c r="AB44" s="98"/>
      <c r="AC44" s="112"/>
      <c r="AD44" s="98"/>
      <c r="AE44" s="112"/>
      <c r="AF44" s="98"/>
      <c r="AG44" s="112"/>
      <c r="AH44" s="98"/>
      <c r="AI44" s="112"/>
      <c r="AJ44" s="98"/>
      <c r="AK44" s="112"/>
      <c r="AL44" s="98"/>
      <c r="AM44" s="151"/>
    </row>
    <row r="45" spans="1:39" ht="15.75" customHeight="1">
      <c r="A45" s="17">
        <v>16</v>
      </c>
      <c r="B45" s="32"/>
      <c r="C45" s="32"/>
      <c r="D45" s="32"/>
      <c r="E45" s="32"/>
      <c r="F45" s="32"/>
      <c r="G45" s="32"/>
      <c r="H45" s="32"/>
      <c r="I45" s="90"/>
      <c r="J45" s="98"/>
      <c r="K45" s="112"/>
      <c r="L45" s="98"/>
      <c r="M45" s="112"/>
      <c r="N45" s="98"/>
      <c r="O45" s="112"/>
      <c r="P45" s="98"/>
      <c r="Q45" s="112"/>
      <c r="R45" s="98"/>
      <c r="S45" s="112"/>
      <c r="T45" s="98"/>
      <c r="U45" s="112"/>
      <c r="V45" s="98"/>
      <c r="W45" s="112"/>
      <c r="X45" s="98"/>
      <c r="Y45" s="112"/>
      <c r="Z45" s="98"/>
      <c r="AA45" s="112"/>
      <c r="AB45" s="98"/>
      <c r="AC45" s="112"/>
      <c r="AD45" s="98"/>
      <c r="AE45" s="112"/>
      <c r="AF45" s="98"/>
      <c r="AG45" s="112"/>
      <c r="AH45" s="98"/>
      <c r="AI45" s="112"/>
      <c r="AJ45" s="98"/>
      <c r="AK45" s="112"/>
      <c r="AL45" s="98"/>
      <c r="AM45" s="151"/>
    </row>
    <row r="46" spans="1:39" ht="15.75" customHeight="1">
      <c r="A46" s="17">
        <v>17</v>
      </c>
      <c r="B46" s="32"/>
      <c r="C46" s="32"/>
      <c r="D46" s="32"/>
      <c r="E46" s="32"/>
      <c r="F46" s="32"/>
      <c r="G46" s="32"/>
      <c r="H46" s="32"/>
      <c r="I46" s="90"/>
      <c r="J46" s="98"/>
      <c r="K46" s="112"/>
      <c r="L46" s="98"/>
      <c r="M46" s="112"/>
      <c r="N46" s="98"/>
      <c r="O46" s="112"/>
      <c r="P46" s="98"/>
      <c r="Q46" s="112"/>
      <c r="R46" s="98"/>
      <c r="S46" s="112"/>
      <c r="T46" s="98"/>
      <c r="U46" s="112"/>
      <c r="V46" s="98"/>
      <c r="W46" s="112"/>
      <c r="X46" s="98"/>
      <c r="Y46" s="112"/>
      <c r="Z46" s="98"/>
      <c r="AA46" s="112"/>
      <c r="AB46" s="98"/>
      <c r="AC46" s="112"/>
      <c r="AD46" s="98"/>
      <c r="AE46" s="112"/>
      <c r="AF46" s="98"/>
      <c r="AG46" s="112"/>
      <c r="AH46" s="98"/>
      <c r="AI46" s="112"/>
      <c r="AJ46" s="98"/>
      <c r="AK46" s="112"/>
      <c r="AL46" s="98"/>
      <c r="AM46" s="151"/>
    </row>
    <row r="47" spans="1:39" ht="15.75" customHeight="1">
      <c r="A47" s="17">
        <v>18</v>
      </c>
      <c r="B47" s="32"/>
      <c r="C47" s="32"/>
      <c r="D47" s="32"/>
      <c r="E47" s="32"/>
      <c r="F47" s="32"/>
      <c r="G47" s="32"/>
      <c r="H47" s="32"/>
      <c r="I47" s="90"/>
      <c r="J47" s="98"/>
      <c r="K47" s="112"/>
      <c r="L47" s="98"/>
      <c r="M47" s="112"/>
      <c r="N47" s="98"/>
      <c r="O47" s="112"/>
      <c r="P47" s="98"/>
      <c r="Q47" s="112"/>
      <c r="R47" s="98"/>
      <c r="S47" s="112"/>
      <c r="T47" s="98"/>
      <c r="U47" s="112"/>
      <c r="V47" s="98"/>
      <c r="W47" s="112"/>
      <c r="X47" s="98"/>
      <c r="Y47" s="112"/>
      <c r="Z47" s="98"/>
      <c r="AA47" s="112"/>
      <c r="AB47" s="98"/>
      <c r="AC47" s="112"/>
      <c r="AD47" s="98"/>
      <c r="AE47" s="112"/>
      <c r="AF47" s="98"/>
      <c r="AG47" s="112"/>
      <c r="AH47" s="98"/>
      <c r="AI47" s="112"/>
      <c r="AJ47" s="98"/>
      <c r="AK47" s="112"/>
      <c r="AL47" s="98"/>
      <c r="AM47" s="151"/>
    </row>
    <row r="48" spans="1:39" ht="15.75" customHeight="1">
      <c r="A48" s="17">
        <v>19</v>
      </c>
      <c r="B48" s="32"/>
      <c r="C48" s="32"/>
      <c r="D48" s="32"/>
      <c r="E48" s="32"/>
      <c r="F48" s="32"/>
      <c r="G48" s="32"/>
      <c r="H48" s="32"/>
      <c r="I48" s="90"/>
      <c r="J48" s="98"/>
      <c r="K48" s="112"/>
      <c r="L48" s="98"/>
      <c r="M48" s="112"/>
      <c r="N48" s="98"/>
      <c r="O48" s="112"/>
      <c r="P48" s="98"/>
      <c r="Q48" s="112"/>
      <c r="R48" s="98"/>
      <c r="S48" s="112"/>
      <c r="T48" s="98"/>
      <c r="U48" s="112"/>
      <c r="V48" s="98"/>
      <c r="W48" s="112"/>
      <c r="X48" s="98"/>
      <c r="Y48" s="112"/>
      <c r="Z48" s="98"/>
      <c r="AA48" s="112"/>
      <c r="AB48" s="98"/>
      <c r="AC48" s="112"/>
      <c r="AD48" s="98"/>
      <c r="AE48" s="112"/>
      <c r="AF48" s="98"/>
      <c r="AG48" s="112"/>
      <c r="AH48" s="98"/>
      <c r="AI48" s="112"/>
      <c r="AJ48" s="98"/>
      <c r="AK48" s="112"/>
      <c r="AL48" s="98"/>
      <c r="AM48" s="151"/>
    </row>
    <row r="49" spans="1:40" ht="15.75" customHeight="1">
      <c r="A49" s="17">
        <v>20</v>
      </c>
      <c r="B49" s="32"/>
      <c r="C49" s="32"/>
      <c r="D49" s="32"/>
      <c r="E49" s="32"/>
      <c r="F49" s="32"/>
      <c r="G49" s="32"/>
      <c r="H49" s="32"/>
      <c r="I49" s="90"/>
      <c r="J49" s="98"/>
      <c r="K49" s="112"/>
      <c r="L49" s="98"/>
      <c r="M49" s="112"/>
      <c r="N49" s="98"/>
      <c r="O49" s="112"/>
      <c r="P49" s="98"/>
      <c r="Q49" s="112"/>
      <c r="R49" s="98"/>
      <c r="S49" s="112"/>
      <c r="T49" s="98"/>
      <c r="U49" s="112"/>
      <c r="V49" s="98"/>
      <c r="W49" s="112"/>
      <c r="X49" s="98"/>
      <c r="Y49" s="112"/>
      <c r="Z49" s="98"/>
      <c r="AA49" s="112"/>
      <c r="AB49" s="98"/>
      <c r="AC49" s="112"/>
      <c r="AD49" s="98"/>
      <c r="AE49" s="112"/>
      <c r="AF49" s="98"/>
      <c r="AG49" s="112"/>
      <c r="AH49" s="98"/>
      <c r="AI49" s="112"/>
      <c r="AJ49" s="98"/>
      <c r="AK49" s="112"/>
      <c r="AL49" s="98"/>
      <c r="AM49" s="151"/>
    </row>
    <row r="50" spans="1:40" ht="15.75" customHeight="1">
      <c r="AH50" s="1"/>
      <c r="AI50" s="1"/>
    </row>
    <row r="51" spans="1:40" ht="15.75" customHeight="1">
      <c r="A51" t="s">
        <v>19</v>
      </c>
      <c r="AH51" s="1"/>
      <c r="AI51" s="1"/>
    </row>
    <row r="52" spans="1:40">
      <c r="A52" s="18" t="s">
        <v>34</v>
      </c>
      <c r="B52" s="33"/>
      <c r="C52" s="33"/>
      <c r="D52" s="33"/>
      <c r="E52" s="33"/>
      <c r="F52" s="33"/>
      <c r="G52" s="33"/>
      <c r="H52" s="79"/>
      <c r="I52" s="90"/>
      <c r="J52" s="99">
        <f t="shared" ref="J52:AL52" si="3">COUNTIFS(J30:J49,"○")+COUNTIFS(J30:J49,"△")</f>
        <v>0</v>
      </c>
      <c r="K52" s="99">
        <f t="shared" si="3"/>
        <v>0</v>
      </c>
      <c r="L52" s="99">
        <f t="shared" si="3"/>
        <v>0</v>
      </c>
      <c r="M52" s="99">
        <f t="shared" si="3"/>
        <v>0</v>
      </c>
      <c r="N52" s="99">
        <f t="shared" si="3"/>
        <v>0</v>
      </c>
      <c r="O52" s="99">
        <f t="shared" si="3"/>
        <v>0</v>
      </c>
      <c r="P52" s="99">
        <f t="shared" si="3"/>
        <v>0</v>
      </c>
      <c r="Q52" s="99">
        <f t="shared" si="3"/>
        <v>0</v>
      </c>
      <c r="R52" s="99">
        <f t="shared" si="3"/>
        <v>0</v>
      </c>
      <c r="S52" s="99">
        <f t="shared" si="3"/>
        <v>0</v>
      </c>
      <c r="T52" s="99">
        <f t="shared" si="3"/>
        <v>0</v>
      </c>
      <c r="U52" s="99">
        <f t="shared" si="3"/>
        <v>0</v>
      </c>
      <c r="V52" s="99">
        <f t="shared" si="3"/>
        <v>0</v>
      </c>
      <c r="W52" s="99">
        <f t="shared" si="3"/>
        <v>0</v>
      </c>
      <c r="X52" s="99">
        <f t="shared" si="3"/>
        <v>0</v>
      </c>
      <c r="Y52" s="99">
        <f t="shared" si="3"/>
        <v>0</v>
      </c>
      <c r="Z52" s="99">
        <f t="shared" si="3"/>
        <v>0</v>
      </c>
      <c r="AA52" s="99">
        <f t="shared" si="3"/>
        <v>0</v>
      </c>
      <c r="AB52" s="99">
        <f t="shared" si="3"/>
        <v>0</v>
      </c>
      <c r="AC52" s="99">
        <f t="shared" si="3"/>
        <v>0</v>
      </c>
      <c r="AD52" s="99">
        <f t="shared" si="3"/>
        <v>0</v>
      </c>
      <c r="AE52" s="99">
        <f t="shared" si="3"/>
        <v>0</v>
      </c>
      <c r="AF52" s="99">
        <f t="shared" si="3"/>
        <v>0</v>
      </c>
      <c r="AG52" s="99">
        <f t="shared" si="3"/>
        <v>0</v>
      </c>
      <c r="AH52" s="99">
        <f t="shared" si="3"/>
        <v>0</v>
      </c>
      <c r="AI52" s="99">
        <f t="shared" si="3"/>
        <v>0</v>
      </c>
      <c r="AJ52" s="99">
        <f t="shared" si="3"/>
        <v>0</v>
      </c>
      <c r="AK52" s="99">
        <f t="shared" si="3"/>
        <v>0</v>
      </c>
      <c r="AL52" s="99">
        <f t="shared" si="3"/>
        <v>0</v>
      </c>
      <c r="AM52" s="161"/>
    </row>
    <row r="53" spans="1:40">
      <c r="A53" s="19"/>
      <c r="B53" s="7" t="s">
        <v>31</v>
      </c>
      <c r="C53" s="45"/>
      <c r="D53" s="45"/>
      <c r="E53" s="45"/>
      <c r="F53" s="45"/>
      <c r="G53" s="45"/>
      <c r="H53" s="24"/>
      <c r="I53" s="90"/>
      <c r="J53" s="100">
        <f t="shared" ref="J53:AL53" si="4">COUNTIFS($F$30:$F$49,"有",J30:J49,"○")+COUNTIFS($F$30:$F$49,"有",J30:J49,"△")</f>
        <v>0</v>
      </c>
      <c r="K53" s="100">
        <f t="shared" si="4"/>
        <v>0</v>
      </c>
      <c r="L53" s="100">
        <f t="shared" si="4"/>
        <v>0</v>
      </c>
      <c r="M53" s="100">
        <f t="shared" si="4"/>
        <v>0</v>
      </c>
      <c r="N53" s="100">
        <f t="shared" si="4"/>
        <v>0</v>
      </c>
      <c r="O53" s="100">
        <f t="shared" si="4"/>
        <v>0</v>
      </c>
      <c r="P53" s="100">
        <f t="shared" si="4"/>
        <v>0</v>
      </c>
      <c r="Q53" s="100">
        <f t="shared" si="4"/>
        <v>0</v>
      </c>
      <c r="R53" s="100">
        <f t="shared" si="4"/>
        <v>0</v>
      </c>
      <c r="S53" s="100">
        <f t="shared" si="4"/>
        <v>0</v>
      </c>
      <c r="T53" s="100">
        <f t="shared" si="4"/>
        <v>0</v>
      </c>
      <c r="U53" s="100">
        <f t="shared" si="4"/>
        <v>0</v>
      </c>
      <c r="V53" s="100">
        <f t="shared" si="4"/>
        <v>0</v>
      </c>
      <c r="W53" s="100">
        <f t="shared" si="4"/>
        <v>0</v>
      </c>
      <c r="X53" s="100">
        <f t="shared" si="4"/>
        <v>0</v>
      </c>
      <c r="Y53" s="100">
        <f t="shared" si="4"/>
        <v>0</v>
      </c>
      <c r="Z53" s="100">
        <f t="shared" si="4"/>
        <v>0</v>
      </c>
      <c r="AA53" s="100">
        <f t="shared" si="4"/>
        <v>0</v>
      </c>
      <c r="AB53" s="100">
        <f t="shared" si="4"/>
        <v>0</v>
      </c>
      <c r="AC53" s="100">
        <f t="shared" si="4"/>
        <v>0</v>
      </c>
      <c r="AD53" s="100">
        <f t="shared" si="4"/>
        <v>0</v>
      </c>
      <c r="AE53" s="100">
        <f t="shared" si="4"/>
        <v>0</v>
      </c>
      <c r="AF53" s="100">
        <f t="shared" si="4"/>
        <v>0</v>
      </c>
      <c r="AG53" s="100">
        <f t="shared" si="4"/>
        <v>0</v>
      </c>
      <c r="AH53" s="100">
        <f t="shared" si="4"/>
        <v>0</v>
      </c>
      <c r="AI53" s="100">
        <f t="shared" si="4"/>
        <v>0</v>
      </c>
      <c r="AJ53" s="100">
        <f t="shared" si="4"/>
        <v>0</v>
      </c>
      <c r="AK53" s="100">
        <f t="shared" si="4"/>
        <v>0</v>
      </c>
      <c r="AL53" s="100">
        <f t="shared" si="4"/>
        <v>0</v>
      </c>
      <c r="AM53" s="162"/>
    </row>
    <row r="54" spans="1:40">
      <c r="A54" s="20" t="s">
        <v>11</v>
      </c>
      <c r="B54" s="34"/>
      <c r="C54" s="34"/>
      <c r="D54" s="34"/>
      <c r="E54" s="34"/>
      <c r="F54" s="34"/>
      <c r="G54" s="34"/>
      <c r="H54" s="80"/>
      <c r="I54" s="84"/>
      <c r="J54" s="101">
        <f t="shared" ref="J54:AL55" si="5">J52-J24</f>
        <v>0</v>
      </c>
      <c r="K54" s="101">
        <f t="shared" si="5"/>
        <v>0</v>
      </c>
      <c r="L54" s="101">
        <f t="shared" si="5"/>
        <v>0</v>
      </c>
      <c r="M54" s="101">
        <f t="shared" si="5"/>
        <v>0</v>
      </c>
      <c r="N54" s="101">
        <f t="shared" si="5"/>
        <v>0</v>
      </c>
      <c r="O54" s="101">
        <f t="shared" si="5"/>
        <v>0</v>
      </c>
      <c r="P54" s="101">
        <f t="shared" si="5"/>
        <v>0</v>
      </c>
      <c r="Q54" s="101">
        <f t="shared" si="5"/>
        <v>0</v>
      </c>
      <c r="R54" s="101">
        <f t="shared" si="5"/>
        <v>0</v>
      </c>
      <c r="S54" s="101">
        <f t="shared" si="5"/>
        <v>0</v>
      </c>
      <c r="T54" s="101">
        <f t="shared" si="5"/>
        <v>0</v>
      </c>
      <c r="U54" s="101">
        <f t="shared" si="5"/>
        <v>0</v>
      </c>
      <c r="V54" s="101">
        <f t="shared" si="5"/>
        <v>0</v>
      </c>
      <c r="W54" s="101">
        <f t="shared" si="5"/>
        <v>0</v>
      </c>
      <c r="X54" s="101">
        <f t="shared" si="5"/>
        <v>0</v>
      </c>
      <c r="Y54" s="101">
        <f t="shared" si="5"/>
        <v>0</v>
      </c>
      <c r="Z54" s="101">
        <f t="shared" si="5"/>
        <v>0</v>
      </c>
      <c r="AA54" s="101">
        <f t="shared" si="5"/>
        <v>0</v>
      </c>
      <c r="AB54" s="101">
        <f t="shared" si="5"/>
        <v>0</v>
      </c>
      <c r="AC54" s="101">
        <f t="shared" si="5"/>
        <v>0</v>
      </c>
      <c r="AD54" s="101">
        <f t="shared" si="5"/>
        <v>0</v>
      </c>
      <c r="AE54" s="101">
        <f t="shared" si="5"/>
        <v>0</v>
      </c>
      <c r="AF54" s="101">
        <f t="shared" si="5"/>
        <v>0</v>
      </c>
      <c r="AG54" s="101">
        <f t="shared" si="5"/>
        <v>0</v>
      </c>
      <c r="AH54" s="101">
        <f t="shared" si="5"/>
        <v>0</v>
      </c>
      <c r="AI54" s="101">
        <f t="shared" si="5"/>
        <v>0</v>
      </c>
      <c r="AJ54" s="101">
        <f t="shared" si="5"/>
        <v>0</v>
      </c>
      <c r="AK54" s="101">
        <f t="shared" si="5"/>
        <v>0</v>
      </c>
      <c r="AL54" s="101">
        <f t="shared" si="5"/>
        <v>0</v>
      </c>
      <c r="AM54" s="163"/>
      <c r="AN54" s="167"/>
    </row>
    <row r="55" spans="1:40">
      <c r="A55" s="20" t="s">
        <v>48</v>
      </c>
      <c r="B55" s="34"/>
      <c r="C55" s="34"/>
      <c r="D55" s="34"/>
      <c r="E55" s="34"/>
      <c r="F55" s="34"/>
      <c r="G55" s="34"/>
      <c r="H55" s="80"/>
      <c r="I55" s="84"/>
      <c r="J55" s="102">
        <f t="shared" si="5"/>
        <v>0</v>
      </c>
      <c r="K55" s="101">
        <f t="shared" si="5"/>
        <v>0</v>
      </c>
      <c r="L55" s="101">
        <f t="shared" si="5"/>
        <v>0</v>
      </c>
      <c r="M55" s="101">
        <f t="shared" si="5"/>
        <v>0</v>
      </c>
      <c r="N55" s="101">
        <f t="shared" si="5"/>
        <v>0</v>
      </c>
      <c r="O55" s="101">
        <f t="shared" si="5"/>
        <v>0</v>
      </c>
      <c r="P55" s="101">
        <f t="shared" si="5"/>
        <v>0</v>
      </c>
      <c r="Q55" s="101">
        <f t="shared" si="5"/>
        <v>0</v>
      </c>
      <c r="R55" s="101">
        <f t="shared" si="5"/>
        <v>0</v>
      </c>
      <c r="S55" s="101">
        <f t="shared" si="5"/>
        <v>0</v>
      </c>
      <c r="T55" s="101">
        <f t="shared" si="5"/>
        <v>0</v>
      </c>
      <c r="U55" s="101">
        <f t="shared" si="5"/>
        <v>0</v>
      </c>
      <c r="V55" s="101">
        <f t="shared" si="5"/>
        <v>0</v>
      </c>
      <c r="W55" s="101">
        <f t="shared" si="5"/>
        <v>0</v>
      </c>
      <c r="X55" s="101">
        <f t="shared" si="5"/>
        <v>0</v>
      </c>
      <c r="Y55" s="101">
        <f t="shared" si="5"/>
        <v>0</v>
      </c>
      <c r="Z55" s="101">
        <f t="shared" si="5"/>
        <v>0</v>
      </c>
      <c r="AA55" s="101">
        <f t="shared" si="5"/>
        <v>0</v>
      </c>
      <c r="AB55" s="101">
        <f t="shared" si="5"/>
        <v>0</v>
      </c>
      <c r="AC55" s="101">
        <f t="shared" si="5"/>
        <v>0</v>
      </c>
      <c r="AD55" s="101">
        <f t="shared" si="5"/>
        <v>0</v>
      </c>
      <c r="AE55" s="101">
        <f t="shared" si="5"/>
        <v>0</v>
      </c>
      <c r="AF55" s="101">
        <f t="shared" si="5"/>
        <v>0</v>
      </c>
      <c r="AG55" s="101">
        <f t="shared" si="5"/>
        <v>0</v>
      </c>
      <c r="AH55" s="101">
        <f t="shared" si="5"/>
        <v>0</v>
      </c>
      <c r="AI55" s="101">
        <f t="shared" si="5"/>
        <v>0</v>
      </c>
      <c r="AJ55" s="101">
        <f t="shared" si="5"/>
        <v>0</v>
      </c>
      <c r="AK55" s="101">
        <f t="shared" si="5"/>
        <v>0</v>
      </c>
      <c r="AL55" s="101">
        <f t="shared" si="5"/>
        <v>0</v>
      </c>
      <c r="AM55" s="163"/>
      <c r="AN55" s="167"/>
    </row>
    <row r="56" spans="1:40" ht="15.75" customHeight="1"/>
    <row r="57" spans="1:40" ht="15.75" customHeight="1"/>
    <row r="58" spans="1:40">
      <c r="A58" s="21" t="s">
        <v>42</v>
      </c>
      <c r="B58" s="35"/>
      <c r="C58" s="35"/>
      <c r="D58" s="35"/>
      <c r="E58" s="55"/>
      <c r="F58" s="59"/>
      <c r="G58" s="68" t="s">
        <v>57</v>
      </c>
      <c r="H58" s="81"/>
      <c r="I58" s="81"/>
      <c r="J58" s="103"/>
      <c r="K58" s="113"/>
      <c r="L58" s="68" t="s">
        <v>32</v>
      </c>
      <c r="M58" s="81"/>
      <c r="N58" s="81"/>
      <c r="O58" s="103"/>
      <c r="P58" s="113"/>
      <c r="Q58" s="68" t="s">
        <v>59</v>
      </c>
      <c r="R58" s="81"/>
      <c r="S58" s="81"/>
      <c r="T58" s="103"/>
      <c r="U58" s="113"/>
      <c r="V58" s="68" t="s">
        <v>54</v>
      </c>
      <c r="W58" s="68"/>
      <c r="X58" s="144" t="s">
        <v>55</v>
      </c>
      <c r="Y58" s="59"/>
      <c r="Z58" s="145"/>
      <c r="AA58" s="145"/>
      <c r="AB58" s="145"/>
      <c r="AC58" s="145"/>
      <c r="AD58" s="145"/>
      <c r="AE58" s="145"/>
      <c r="AF58" s="145"/>
      <c r="AG58" s="148" t="s">
        <v>0</v>
      </c>
    </row>
    <row r="60" spans="1:40">
      <c r="A60" s="22" t="s">
        <v>58</v>
      </c>
      <c r="B60" s="22"/>
      <c r="C60" s="22"/>
      <c r="D60" s="22"/>
      <c r="E60" s="22"/>
      <c r="F60" s="22"/>
      <c r="G60" s="22"/>
      <c r="H60" s="22"/>
      <c r="I60" s="22"/>
      <c r="J60" s="22"/>
      <c r="K60" s="22"/>
    </row>
    <row r="61" spans="1:40">
      <c r="B61" s="36"/>
      <c r="C61" s="46" t="s">
        <v>28</v>
      </c>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row>
    <row r="62" spans="1:40">
      <c r="B62" s="37"/>
      <c r="C62" s="46" t="s">
        <v>68</v>
      </c>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row>
    <row r="63" spans="1:40" ht="17.25" customHeight="1">
      <c r="B63" s="38"/>
      <c r="C63" s="47" t="s">
        <v>83</v>
      </c>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row>
    <row r="64" spans="1:40" ht="16.5" customHeight="1">
      <c r="B64" s="39"/>
      <c r="C64" s="47"/>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row>
    <row r="66" spans="2:36" ht="13.5" customHeight="1">
      <c r="B66" s="40"/>
      <c r="C66" s="40"/>
      <c r="D66" s="40"/>
      <c r="E66" s="40"/>
      <c r="F66" s="40"/>
      <c r="G66" s="40"/>
      <c r="H66" s="40"/>
      <c r="I66" s="40"/>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row>
    <row r="67" spans="2:36">
      <c r="B67" s="40"/>
      <c r="C67" s="40"/>
      <c r="D67" s="40"/>
      <c r="E67" s="40"/>
      <c r="F67" s="40"/>
      <c r="G67" s="40"/>
      <c r="H67" s="40"/>
      <c r="I67" s="40"/>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row>
    <row r="68" spans="2:36">
      <c r="B68" s="40"/>
      <c r="C68" s="40"/>
      <c r="D68" s="40"/>
      <c r="E68" s="40"/>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row>
    <row r="69" spans="2:36">
      <c r="B69" s="40"/>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row>
    <row r="70" spans="2:36">
      <c r="B70" s="40"/>
      <c r="C70" s="40"/>
      <c r="D70" s="40"/>
      <c r="E70" s="40"/>
      <c r="F70" s="40"/>
      <c r="G70" s="40"/>
      <c r="H70" s="40"/>
      <c r="I70" s="40"/>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row>
  </sheetData>
  <mergeCells count="125">
    <mergeCell ref="A2:AL2"/>
    <mergeCell ref="C4:D4"/>
    <mergeCell ref="C5:F5"/>
    <mergeCell ref="A7:F7"/>
    <mergeCell ref="G7:O7"/>
    <mergeCell ref="P7:U7"/>
    <mergeCell ref="V7:AD7"/>
    <mergeCell ref="A8:F8"/>
    <mergeCell ref="G8:O8"/>
    <mergeCell ref="V8:AD8"/>
    <mergeCell ref="A9:F9"/>
    <mergeCell ref="G9:O9"/>
    <mergeCell ref="V9:AD9"/>
    <mergeCell ref="A12:F12"/>
    <mergeCell ref="G12:O12"/>
    <mergeCell ref="P12:R12"/>
    <mergeCell ref="AT14:AU14"/>
    <mergeCell ref="A15:B15"/>
    <mergeCell ref="C15:E15"/>
    <mergeCell ref="F15:H15"/>
    <mergeCell ref="I15:K15"/>
    <mergeCell ref="L15:P15"/>
    <mergeCell ref="Q15:U15"/>
    <mergeCell ref="A16:B16"/>
    <mergeCell ref="C16:E16"/>
    <mergeCell ref="F16:H16"/>
    <mergeCell ref="I16:K16"/>
    <mergeCell ref="L16:P16"/>
    <mergeCell ref="Q16:U16"/>
    <mergeCell ref="AM16:AO16"/>
    <mergeCell ref="I18:J18"/>
    <mergeCell ref="K18:L18"/>
    <mergeCell ref="M18:N18"/>
    <mergeCell ref="O18:P18"/>
    <mergeCell ref="Q18:R18"/>
    <mergeCell ref="S18:T18"/>
    <mergeCell ref="U18:V18"/>
    <mergeCell ref="W18:X18"/>
    <mergeCell ref="Y18:Z18"/>
    <mergeCell ref="AA18:AB18"/>
    <mergeCell ref="AC18:AD18"/>
    <mergeCell ref="AE18:AF18"/>
    <mergeCell ref="AG18:AH18"/>
    <mergeCell ref="AI18:AJ18"/>
    <mergeCell ref="AK18:AL18"/>
    <mergeCell ref="A19:H19"/>
    <mergeCell ref="A20:H20"/>
    <mergeCell ref="A21:H21"/>
    <mergeCell ref="B22:H22"/>
    <mergeCell ref="A23:H23"/>
    <mergeCell ref="A24:H24"/>
    <mergeCell ref="B25:H25"/>
    <mergeCell ref="A26:H26"/>
    <mergeCell ref="B29:E29"/>
    <mergeCell ref="F29:H29"/>
    <mergeCell ref="I29:J29"/>
    <mergeCell ref="K29:L29"/>
    <mergeCell ref="M29:N29"/>
    <mergeCell ref="O29:P29"/>
    <mergeCell ref="Q29:R29"/>
    <mergeCell ref="S29:T29"/>
    <mergeCell ref="U29:V29"/>
    <mergeCell ref="W29:X29"/>
    <mergeCell ref="Y29:Z29"/>
    <mergeCell ref="AA29:AB29"/>
    <mergeCell ref="AC29:AD29"/>
    <mergeCell ref="AE29:AF29"/>
    <mergeCell ref="AG29:AH29"/>
    <mergeCell ref="AI29:AJ29"/>
    <mergeCell ref="AK29:AL29"/>
    <mergeCell ref="B30:E30"/>
    <mergeCell ref="F30:H30"/>
    <mergeCell ref="B31:E31"/>
    <mergeCell ref="F31:H31"/>
    <mergeCell ref="B32:E32"/>
    <mergeCell ref="F32:H32"/>
    <mergeCell ref="B33:E33"/>
    <mergeCell ref="F33:H33"/>
    <mergeCell ref="B34:E34"/>
    <mergeCell ref="F34:H34"/>
    <mergeCell ref="B35:E35"/>
    <mergeCell ref="F35:H35"/>
    <mergeCell ref="B36:E36"/>
    <mergeCell ref="F36:H36"/>
    <mergeCell ref="B37:E37"/>
    <mergeCell ref="F37:H37"/>
    <mergeCell ref="B38:E38"/>
    <mergeCell ref="F38:H38"/>
    <mergeCell ref="B39:E39"/>
    <mergeCell ref="F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B47:E47"/>
    <mergeCell ref="F47:H47"/>
    <mergeCell ref="B48:E48"/>
    <mergeCell ref="F48:H48"/>
    <mergeCell ref="B49:E49"/>
    <mergeCell ref="F49:H49"/>
    <mergeCell ref="A52:H52"/>
    <mergeCell ref="B53:H53"/>
    <mergeCell ref="A54:H54"/>
    <mergeCell ref="A55:H55"/>
    <mergeCell ref="A58:D58"/>
    <mergeCell ref="G58:J58"/>
    <mergeCell ref="L58:O58"/>
    <mergeCell ref="Q58:T58"/>
    <mergeCell ref="Y58:AF58"/>
    <mergeCell ref="A60:K60"/>
    <mergeCell ref="C61:AJ61"/>
    <mergeCell ref="C62:AJ62"/>
    <mergeCell ref="P8:U9"/>
    <mergeCell ref="AM14:AO15"/>
    <mergeCell ref="C63:AJ64"/>
  </mergeCells>
  <phoneticPr fontId="1"/>
  <conditionalFormatting sqref="L22:AL22">
    <cfRule type="expression" dxfId="47" priority="2">
      <formula>L20&gt;L21</formula>
    </cfRule>
  </conditionalFormatting>
  <conditionalFormatting sqref="J22:K22">
    <cfRule type="expression" dxfId="46" priority="1">
      <formula>J20&gt;J21</formula>
    </cfRule>
  </conditionalFormatting>
  <conditionalFormatting sqref="Q16:U16">
    <cfRule type="expression" dxfId="45" priority="13">
      <formula>Q16="×＜閉所＞"</formula>
    </cfRule>
  </conditionalFormatting>
  <conditionalFormatting sqref="Q16:U16">
    <cfRule type="cellIs" dxfId="44" priority="11" operator="equal">
      <formula>"×閉所"</formula>
    </cfRule>
  </conditionalFormatting>
  <conditionalFormatting sqref="L20:AM20">
    <cfRule type="expression" dxfId="43" priority="17">
      <formula>AND(L19&gt;L20,L20*40&lt;L21,OR(L23="×",L23=""))</formula>
    </cfRule>
  </conditionalFormatting>
  <conditionalFormatting sqref="L21:AL21">
    <cfRule type="expression" dxfId="42" priority="9">
      <formula>L19&gt;L20</formula>
    </cfRule>
  </conditionalFormatting>
  <conditionalFormatting sqref="J20:K20">
    <cfRule type="expression" dxfId="41" priority="8">
      <formula>AND(J19&gt;J20,J20*40&lt;J21,OR(J23="×",J23=""))</formula>
    </cfRule>
  </conditionalFormatting>
  <conditionalFormatting sqref="J21:K21">
    <cfRule type="expression" dxfId="40" priority="6">
      <formula>J19&gt;J20</formula>
    </cfRule>
  </conditionalFormatting>
  <conditionalFormatting sqref="L52:AM52">
    <cfRule type="expression" dxfId="39" priority="16">
      <formula>L54&lt;0</formula>
    </cfRule>
  </conditionalFormatting>
  <conditionalFormatting sqref="L53:AL53">
    <cfRule type="expression" dxfId="38" priority="15">
      <formula>L54&lt;0</formula>
    </cfRule>
  </conditionalFormatting>
  <conditionalFormatting sqref="L23:AM23">
    <cfRule type="expression" dxfId="37" priority="14">
      <formula>AND(L19&gt;L20,L20*40&lt;L21,OR(L23="×",L23=""))</formula>
    </cfRule>
  </conditionalFormatting>
  <conditionalFormatting sqref="L54:AM55">
    <cfRule type="expression" dxfId="36" priority="12">
      <formula>L54&lt;0</formula>
    </cfRule>
  </conditionalFormatting>
  <conditionalFormatting sqref="J23:K23">
    <cfRule type="expression" dxfId="35" priority="7">
      <formula>AND(J19&gt;J20,J20*40&lt;J21,OR(J23="×",J23=""))</formula>
    </cfRule>
  </conditionalFormatting>
  <conditionalFormatting sqref="J52:K52">
    <cfRule type="expression" dxfId="34" priority="5">
      <formula>J54&lt;0</formula>
    </cfRule>
  </conditionalFormatting>
  <conditionalFormatting sqref="J53:K53">
    <cfRule type="expression" dxfId="33" priority="4">
      <formula>J54&lt;0</formula>
    </cfRule>
  </conditionalFormatting>
  <conditionalFormatting sqref="J54:K55">
    <cfRule type="expression" dxfId="32" priority="3">
      <formula>J54&lt;0</formula>
    </cfRule>
  </conditionalFormatting>
  <dataValidations count="8">
    <dataValidation type="list" allowBlank="1" showDropDown="0" showInputMessage="1" showErrorMessage="1" sqref="G8:O8">
      <formula1>"1,2,3,4,5"</formula1>
    </dataValidation>
    <dataValidation type="list" allowBlank="1" showDropDown="0" showInputMessage="1" showErrorMessage="1" sqref="P12:R12">
      <formula1>"平日,土曜日,休業日"</formula1>
    </dataValidation>
    <dataValidation type="list" allowBlank="1" showDropDown="0" showInputMessage="1" showErrorMessage="1" sqref="J23:AM23">
      <formula1>"〇,×"</formula1>
    </dataValidation>
    <dataValidation type="list" allowBlank="1" showDropDown="0" showInputMessage="1" showErrorMessage="1" sqref="AM30:AM49">
      <formula1>"○"</formula1>
    </dataValidation>
    <dataValidation type="custom" allowBlank="1" showDropDown="0" showInputMessage="1" showErrorMessage="1" sqref="AM52:AM53">
      <formula1>AF37="届出のみ事業所"</formula1>
    </dataValidation>
    <dataValidation type="list" allowBlank="1" showDropDown="0" showInputMessage="1" showErrorMessage="1" sqref="E58">
      <formula1>"日誌,出勤簿,シフト表"</formula1>
    </dataValidation>
    <dataValidation type="list" allowBlank="1" showDropDown="0" showInputMessage="1" showErrorMessage="1" sqref="F30:I49">
      <formula1>"有,無"</formula1>
    </dataValidation>
    <dataValidation type="list" allowBlank="1" showDropDown="0" showInputMessage="1" showErrorMessage="1" sqref="J30:AL49">
      <formula1>"○,△"</formula1>
    </dataValidation>
  </dataValidations>
  <printOptions horizontalCentered="1"/>
  <pageMargins left="0.23622047244094491" right="0.23622047244094491" top="0.35433070866141736" bottom="0.35433070866141736" header="0.31496062992125984" footer="0.31496062992125984"/>
  <pageSetup paperSize="9" scale="80" fitToWidth="2" fitToHeight="1" orientation="portrait" usePrinterDefaults="1" horizontalDpi="300" verticalDpi="300" r:id="rId1"/>
  <colBreaks count="1" manualBreakCount="1">
    <brk id="38" max="67" man="1"/>
  </colBreaks>
  <drawing r:id="rId2"/>
  <legacyDrawing r:id="rId3"/>
  <mc:AlternateContent>
    <mc:Choice xmlns:x14="http://schemas.microsoft.com/office/spreadsheetml/2009/9/main" Requires="x14">
      <controls>
        <mc:AlternateContent>
          <mc:Choice Requires="x14">
            <control shapeId="18433" r:id="rId4" name="チェック 1">
              <controlPr defaultSize="0" autoFill="0" autoLine="0" autoPict="0">
                <anchor moveWithCells="1">
                  <from xmlns:xdr="http://schemas.openxmlformats.org/drawingml/2006/spreadsheetDrawing">
                    <xdr:col>5</xdr:col>
                    <xdr:colOff>19050</xdr:colOff>
                    <xdr:row>56</xdr:row>
                    <xdr:rowOff>94615</xdr:rowOff>
                  </from>
                  <to xmlns:xdr="http://schemas.openxmlformats.org/drawingml/2006/spreadsheetDrawing">
                    <xdr:col>6</xdr:col>
                    <xdr:colOff>57150</xdr:colOff>
                    <xdr:row>58</xdr:row>
                    <xdr:rowOff>86360</xdr:rowOff>
                  </to>
                </anchor>
              </controlPr>
            </control>
          </mc:Choice>
        </mc:AlternateContent>
        <mc:AlternateContent>
          <mc:Choice Requires="x14">
            <control shapeId="18434" r:id="rId5" name="チェック 2">
              <controlPr defaultSize="0" autoFill="0" autoLine="0" autoPict="0">
                <anchor moveWithCells="1">
                  <from xmlns:xdr="http://schemas.openxmlformats.org/drawingml/2006/spreadsheetDrawing">
                    <xdr:col>10</xdr:col>
                    <xdr:colOff>8890</xdr:colOff>
                    <xdr:row>56</xdr:row>
                    <xdr:rowOff>94615</xdr:rowOff>
                  </from>
                  <to xmlns:xdr="http://schemas.openxmlformats.org/drawingml/2006/spreadsheetDrawing">
                    <xdr:col>10</xdr:col>
                    <xdr:colOff>257175</xdr:colOff>
                    <xdr:row>58</xdr:row>
                    <xdr:rowOff>95250</xdr:rowOff>
                  </to>
                </anchor>
              </controlPr>
            </control>
          </mc:Choice>
        </mc:AlternateContent>
        <mc:AlternateContent>
          <mc:Choice Requires="x14">
            <control shapeId="18435" r:id="rId6" name="チェック 3">
              <controlPr defaultSize="0" autoFill="0" autoLine="0" autoPict="0">
                <anchor moveWithCells="1">
                  <from xmlns:xdr="http://schemas.openxmlformats.org/drawingml/2006/spreadsheetDrawing">
                    <xdr:col>14</xdr:col>
                    <xdr:colOff>196850</xdr:colOff>
                    <xdr:row>56</xdr:row>
                    <xdr:rowOff>94615</xdr:rowOff>
                  </from>
                  <to xmlns:xdr="http://schemas.openxmlformats.org/drawingml/2006/spreadsheetDrawing">
                    <xdr:col>16</xdr:col>
                    <xdr:colOff>28575</xdr:colOff>
                    <xdr:row>58</xdr:row>
                    <xdr:rowOff>104775</xdr:rowOff>
                  </to>
                </anchor>
              </controlPr>
            </control>
          </mc:Choice>
        </mc:AlternateContent>
        <mc:AlternateContent>
          <mc:Choice Requires="x14">
            <control shapeId="18436" r:id="rId7" name="チェック 4">
              <controlPr defaultSize="0" autoFill="0" autoLine="0" autoPict="0">
                <anchor moveWithCells="1">
                  <from xmlns:xdr="http://schemas.openxmlformats.org/drawingml/2006/spreadsheetDrawing">
                    <xdr:col>19</xdr:col>
                    <xdr:colOff>196850</xdr:colOff>
                    <xdr:row>56</xdr:row>
                    <xdr:rowOff>85725</xdr:rowOff>
                  </from>
                  <to xmlns:xdr="http://schemas.openxmlformats.org/drawingml/2006/spreadsheetDrawing">
                    <xdr:col>21</xdr:col>
                    <xdr:colOff>28575</xdr:colOff>
                    <xdr:row>58</xdr:row>
                    <xdr:rowOff>104775</xdr:rowOff>
                  </to>
                </anchor>
              </controlPr>
            </control>
          </mc:Choice>
        </mc:AlternateContent>
        <mc:AlternateContent>
          <mc:Choice Requires="x14">
            <control shapeId="18437" r:id="rId8" name="チェック 5">
              <controlPr defaultSize="0" autoFill="0" autoLine="0" autoPict="0">
                <anchor moveWithCells="1">
                  <from xmlns:xdr="http://schemas.openxmlformats.org/drawingml/2006/spreadsheetDrawing">
                    <xdr:col>0</xdr:col>
                    <xdr:colOff>193675</xdr:colOff>
                    <xdr:row>59</xdr:row>
                    <xdr:rowOff>66675</xdr:rowOff>
                  </from>
                  <to xmlns:xdr="http://schemas.openxmlformats.org/drawingml/2006/spreadsheetDrawing">
                    <xdr:col>2</xdr:col>
                    <xdr:colOff>66040</xdr:colOff>
                    <xdr:row>61</xdr:row>
                    <xdr:rowOff>114300</xdr:rowOff>
                  </to>
                </anchor>
              </controlPr>
            </control>
          </mc:Choice>
        </mc:AlternateContent>
        <mc:AlternateContent>
          <mc:Choice Requires="x14">
            <control shapeId="18438" r:id="rId9" name="チェック 6">
              <controlPr defaultSize="0" autoFill="0" autoLine="0" autoPict="0">
                <anchor moveWithCells="1">
                  <from xmlns:xdr="http://schemas.openxmlformats.org/drawingml/2006/spreadsheetDrawing">
                    <xdr:col>0</xdr:col>
                    <xdr:colOff>196850</xdr:colOff>
                    <xdr:row>61</xdr:row>
                    <xdr:rowOff>9525</xdr:rowOff>
                  </from>
                  <to xmlns:xdr="http://schemas.openxmlformats.org/drawingml/2006/spreadsheetDrawing">
                    <xdr:col>2</xdr:col>
                    <xdr:colOff>38100</xdr:colOff>
                    <xdr:row>61</xdr:row>
                    <xdr:rowOff>161925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dimension ref="A2:AU70"/>
  <sheetViews>
    <sheetView tabSelected="1" view="pageBreakPreview" zoomScale="120" zoomScaleNormal="130" zoomScaleSheetLayoutView="120" workbookViewId="0">
      <selection activeCell="I17" sqref="I17"/>
    </sheetView>
  </sheetViews>
  <sheetFormatPr defaultRowHeight="13.5"/>
  <cols>
    <col min="1" max="9" width="2.875" customWidth="1"/>
    <col min="10" max="11" width="3.75" style="1" customWidth="1"/>
    <col min="12" max="12" width="4.375" style="1" customWidth="1"/>
    <col min="13" max="33" width="2.875" style="1" customWidth="1"/>
    <col min="34" max="38" width="2.875" customWidth="1"/>
    <col min="39" max="41" width="3.375" customWidth="1"/>
    <col min="42" max="42" width="7.375" customWidth="1"/>
    <col min="43" max="43" width="8.875" customWidth="1"/>
    <col min="44" max="44" width="11" customWidth="1"/>
    <col min="45" max="45" width="9.875" customWidth="1"/>
    <col min="46" max="46" width="10.375" customWidth="1"/>
    <col min="47" max="47" width="11.25" customWidth="1"/>
    <col min="48" max="48" width="8" customWidth="1"/>
    <col min="49" max="16384" width="9" customWidth="1"/>
  </cols>
  <sheetData>
    <row r="2" spans="1:47" ht="26.25" customHeight="1">
      <c r="A2" s="3" t="s">
        <v>96</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row>
    <row r="3" spans="1:47" ht="9" customHeigh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row>
    <row r="4" spans="1:47" ht="18.75">
      <c r="A4" s="4"/>
      <c r="B4" s="23" t="s">
        <v>24</v>
      </c>
      <c r="C4" s="41" t="s">
        <v>70</v>
      </c>
      <c r="D4" s="48"/>
      <c r="E4" s="52" t="s">
        <v>26</v>
      </c>
      <c r="F4" s="48"/>
      <c r="G4" s="48"/>
      <c r="H4" s="48"/>
      <c r="I4" s="48"/>
      <c r="J4" s="48"/>
      <c r="K4" s="104"/>
      <c r="L4" s="104"/>
      <c r="M4" s="104"/>
      <c r="N4" s="120"/>
      <c r="O4" s="120"/>
      <c r="P4" s="120"/>
      <c r="Q4" s="120"/>
      <c r="R4" s="120"/>
      <c r="S4" s="120"/>
      <c r="T4" s="120"/>
      <c r="U4" s="120"/>
      <c r="V4" s="120"/>
      <c r="W4" s="120"/>
      <c r="X4" s="120"/>
      <c r="Y4" s="120"/>
      <c r="Z4" s="120"/>
      <c r="AA4" s="120"/>
      <c r="AB4" s="120"/>
      <c r="AC4" s="120"/>
      <c r="AD4" s="120"/>
      <c r="AE4" s="120"/>
      <c r="AF4" s="120"/>
      <c r="AG4" s="120"/>
      <c r="AH4" s="149"/>
      <c r="AI4" s="149"/>
      <c r="AJ4" s="149"/>
      <c r="AK4" s="149"/>
    </row>
    <row r="5" spans="1:47" ht="20.25" customHeight="1">
      <c r="A5" s="4"/>
      <c r="B5" s="23" t="s">
        <v>24</v>
      </c>
      <c r="C5" s="42" t="s">
        <v>21</v>
      </c>
      <c r="D5" s="49"/>
      <c r="E5" s="53"/>
      <c r="F5" s="53"/>
      <c r="G5" s="60" t="s">
        <v>12</v>
      </c>
      <c r="H5" s="69"/>
      <c r="I5" s="69"/>
      <c r="J5" s="69"/>
      <c r="K5" s="104"/>
      <c r="L5" s="104"/>
      <c r="M5" s="104"/>
      <c r="N5" s="104"/>
      <c r="O5" s="104"/>
      <c r="P5" s="104"/>
      <c r="Q5" s="104"/>
      <c r="R5" s="104"/>
      <c r="S5" s="104"/>
      <c r="T5" s="104"/>
      <c r="U5" s="104"/>
      <c r="V5" s="104"/>
      <c r="W5" s="104"/>
      <c r="X5" s="104"/>
      <c r="Y5" s="104"/>
      <c r="Z5" s="104"/>
      <c r="AA5" s="104"/>
      <c r="AB5" s="104"/>
      <c r="AC5" s="104"/>
      <c r="AD5" s="104"/>
      <c r="AE5" s="104"/>
      <c r="AF5" s="104"/>
      <c r="AG5" s="104"/>
      <c r="AH5" s="150"/>
      <c r="AI5" s="150"/>
      <c r="AJ5" s="150"/>
      <c r="AK5" s="150"/>
      <c r="AL5" s="150"/>
      <c r="AM5" s="150"/>
      <c r="AN5" s="150"/>
      <c r="AO5" s="150"/>
      <c r="AP5" s="150"/>
    </row>
    <row r="6" spans="1:47">
      <c r="B6" s="23"/>
    </row>
    <row r="7" spans="1:47">
      <c r="A7" s="5" t="s">
        <v>8</v>
      </c>
      <c r="B7" s="5"/>
      <c r="C7" s="5"/>
      <c r="D7" s="5"/>
      <c r="E7" s="5"/>
      <c r="F7" s="5"/>
      <c r="G7" s="61"/>
      <c r="H7" s="70"/>
      <c r="I7" s="70"/>
      <c r="J7" s="70"/>
      <c r="K7" s="70"/>
      <c r="L7" s="70"/>
      <c r="M7" s="70"/>
      <c r="N7" s="70"/>
      <c r="O7" s="123"/>
      <c r="P7" s="127" t="s">
        <v>61</v>
      </c>
      <c r="Q7" s="127"/>
      <c r="R7" s="127"/>
      <c r="S7" s="127"/>
      <c r="T7" s="127"/>
      <c r="U7" s="127"/>
      <c r="V7" s="140" t="s">
        <v>130</v>
      </c>
      <c r="W7" s="140"/>
      <c r="X7" s="140"/>
      <c r="Y7" s="140"/>
      <c r="Z7" s="140"/>
      <c r="AA7" s="140"/>
      <c r="AB7" s="140"/>
      <c r="AC7" s="140"/>
      <c r="AD7" s="140"/>
    </row>
    <row r="8" spans="1:47" ht="13.5" customHeight="1">
      <c r="A8" s="6" t="s">
        <v>41</v>
      </c>
      <c r="B8" s="6"/>
      <c r="C8" s="6"/>
      <c r="D8" s="6"/>
      <c r="E8" s="6"/>
      <c r="F8" s="6"/>
      <c r="G8" s="62">
        <v>1</v>
      </c>
      <c r="H8" s="62"/>
      <c r="I8" s="62"/>
      <c r="J8" s="62"/>
      <c r="K8" s="62"/>
      <c r="L8" s="62"/>
      <c r="M8" s="62"/>
      <c r="N8" s="62"/>
      <c r="O8" s="62"/>
      <c r="P8" s="128" t="s">
        <v>6</v>
      </c>
      <c r="Q8" s="131"/>
      <c r="R8" s="131"/>
      <c r="S8" s="131"/>
      <c r="T8" s="131"/>
      <c r="U8" s="137"/>
      <c r="V8" s="141"/>
      <c r="W8" s="142"/>
      <c r="X8" s="142"/>
      <c r="Y8" s="142"/>
      <c r="Z8" s="142"/>
      <c r="AA8" s="142"/>
      <c r="AB8" s="142"/>
      <c r="AC8" s="142"/>
      <c r="AD8" s="147"/>
      <c r="AR8" t="s">
        <v>16</v>
      </c>
      <c r="AS8" s="174">
        <v>0.70833333333333304</v>
      </c>
      <c r="AU8" s="176">
        <v>0.125</v>
      </c>
    </row>
    <row r="9" spans="1:47" ht="13.5" customHeight="1">
      <c r="A9" s="5" t="s">
        <v>128</v>
      </c>
      <c r="B9" s="5"/>
      <c r="C9" s="5"/>
      <c r="D9" s="5"/>
      <c r="E9" s="5"/>
      <c r="F9" s="5"/>
      <c r="G9" s="63"/>
      <c r="H9" s="63"/>
      <c r="I9" s="63"/>
      <c r="J9" s="63"/>
      <c r="K9" s="63"/>
      <c r="L9" s="63"/>
      <c r="M9" s="63"/>
      <c r="N9" s="63"/>
      <c r="O9" s="63"/>
      <c r="P9" s="129"/>
      <c r="Q9" s="132"/>
      <c r="R9" s="132"/>
      <c r="S9" s="132"/>
      <c r="T9" s="132"/>
      <c r="U9" s="138"/>
      <c r="V9" s="140"/>
      <c r="W9" s="140"/>
      <c r="X9" s="140"/>
      <c r="Y9" s="140"/>
      <c r="Z9" s="140"/>
      <c r="AA9" s="140"/>
      <c r="AB9" s="140"/>
      <c r="AC9" s="140"/>
      <c r="AD9" s="140"/>
      <c r="AR9" t="s">
        <v>18</v>
      </c>
      <c r="AS9" s="174">
        <v>0.79166666666666663</v>
      </c>
      <c r="AT9" s="176">
        <v>0.33333333333333331</v>
      </c>
      <c r="AU9" s="174">
        <v>0.33333333333333331</v>
      </c>
    </row>
    <row r="10" spans="1:47" ht="13.5" customHeight="1">
      <c r="AR10" t="s">
        <v>17</v>
      </c>
      <c r="AS10" s="174">
        <v>0.79166666666666663</v>
      </c>
      <c r="AT10" s="174">
        <v>0.41666666666666669</v>
      </c>
      <c r="AU10" s="174">
        <v>0.33333333333333331</v>
      </c>
    </row>
    <row r="11" spans="1:47" ht="13.5" customHeight="1">
      <c r="A11" t="s">
        <v>22</v>
      </c>
    </row>
    <row r="12" spans="1:47" ht="18" customHeight="1">
      <c r="A12" s="5" t="s">
        <v>15</v>
      </c>
      <c r="B12" s="5"/>
      <c r="C12" s="5"/>
      <c r="D12" s="5"/>
      <c r="E12" s="5"/>
      <c r="F12" s="5"/>
      <c r="G12" s="64">
        <v>45537</v>
      </c>
      <c r="H12" s="64"/>
      <c r="I12" s="64"/>
      <c r="J12" s="64"/>
      <c r="K12" s="64"/>
      <c r="L12" s="64"/>
      <c r="M12" s="64"/>
      <c r="N12" s="64"/>
      <c r="O12" s="64"/>
      <c r="P12" s="130" t="s">
        <v>129</v>
      </c>
      <c r="Q12" s="130"/>
      <c r="R12" s="130"/>
      <c r="S12" s="135"/>
      <c r="T12" s="136"/>
      <c r="U12" s="136"/>
      <c r="V12" s="136"/>
      <c r="W12" s="136"/>
      <c r="X12" s="136"/>
      <c r="Y12" s="136"/>
      <c r="Z12" s="136"/>
      <c r="AA12" s="136"/>
      <c r="AB12" s="146"/>
      <c r="AC12" s="146"/>
      <c r="AD12" s="146"/>
    </row>
    <row r="13" spans="1:47" ht="12.75" customHeight="1"/>
    <row r="14" spans="1:47" ht="12.75" customHeight="1">
      <c r="A14" t="s">
        <v>27</v>
      </c>
      <c r="W14" s="143"/>
      <c r="X14" s="143"/>
      <c r="Y14" s="143"/>
      <c r="Z14" s="143"/>
      <c r="AA14" s="143"/>
      <c r="AB14" s="143"/>
      <c r="AC14" s="143"/>
      <c r="AD14" s="143"/>
      <c r="AE14" s="143"/>
      <c r="AF14" s="143"/>
      <c r="AG14" s="143"/>
      <c r="AH14" s="143"/>
      <c r="AI14" s="143"/>
      <c r="AM14" s="154"/>
      <c r="AN14" s="164"/>
      <c r="AO14" s="168"/>
      <c r="AP14" s="170"/>
      <c r="AQ14" s="170"/>
      <c r="AR14" s="166" t="s">
        <v>51</v>
      </c>
      <c r="AS14" s="166" t="s">
        <v>49</v>
      </c>
      <c r="AT14" s="31" t="s">
        <v>67</v>
      </c>
      <c r="AU14" s="31"/>
    </row>
    <row r="15" spans="1:47" ht="27.75" customHeight="1">
      <c r="A15" s="7"/>
      <c r="B15" s="24"/>
      <c r="C15" s="8" t="s">
        <v>5</v>
      </c>
      <c r="D15" s="50"/>
      <c r="E15" s="25"/>
      <c r="F15" s="56" t="s">
        <v>45</v>
      </c>
      <c r="G15" s="65"/>
      <c r="H15" s="71"/>
      <c r="I15" s="56" t="s">
        <v>52</v>
      </c>
      <c r="J15" s="65"/>
      <c r="K15" s="71"/>
      <c r="L15" s="114" t="s">
        <v>1</v>
      </c>
      <c r="M15" s="117"/>
      <c r="N15" s="117"/>
      <c r="O15" s="117"/>
      <c r="P15" s="117"/>
      <c r="Q15" s="114" t="s">
        <v>46</v>
      </c>
      <c r="R15" s="117"/>
      <c r="S15" s="117"/>
      <c r="T15" s="117"/>
      <c r="U15" s="117"/>
      <c r="W15" s="143"/>
      <c r="X15" s="143"/>
      <c r="Z15" s="143"/>
      <c r="AA15" s="143"/>
      <c r="AC15" s="143"/>
      <c r="AE15" s="143"/>
      <c r="AF15" s="143"/>
      <c r="AG15" s="143"/>
      <c r="AH15" s="143"/>
      <c r="AI15" s="143"/>
      <c r="AM15" s="155"/>
      <c r="AN15" s="165"/>
      <c r="AO15" s="169"/>
      <c r="AP15" s="166" t="s">
        <v>62</v>
      </c>
      <c r="AQ15" s="166" t="s">
        <v>62</v>
      </c>
      <c r="AR15" s="166" t="s">
        <v>38</v>
      </c>
      <c r="AS15" s="175" t="s">
        <v>63</v>
      </c>
      <c r="AT15" s="177" t="s">
        <v>23</v>
      </c>
      <c r="AU15" s="166" t="s">
        <v>64</v>
      </c>
    </row>
    <row r="16" spans="1:47" ht="18" customHeight="1">
      <c r="A16" s="8" t="s">
        <v>2</v>
      </c>
      <c r="B16" s="25"/>
      <c r="C16" s="43"/>
      <c r="D16" s="51"/>
      <c r="E16" s="54"/>
      <c r="F16" s="57"/>
      <c r="G16" s="66"/>
      <c r="H16" s="72"/>
      <c r="I16" s="82"/>
      <c r="J16" s="91"/>
      <c r="K16" s="105"/>
      <c r="L16" s="115" t="str">
        <f>IF(AND(F16="",I16=""),"",I16-F16)</f>
        <v/>
      </c>
      <c r="M16" s="115"/>
      <c r="N16" s="115"/>
      <c r="O16" s="115"/>
      <c r="P16" s="115"/>
      <c r="Q16" s="133" t="str">
        <f>IF(I16="","",IF(AND(P12="土曜日",AT9&lt;=L16),"○開所",IF(AND(P12="休業日",I16&gt;=AS10,AT10&lt;=L16),"○開所",IF(AND(P12="平日",I16&gt;=AS8),"○開所","×閉所"))))</f>
        <v/>
      </c>
      <c r="R16" s="134"/>
      <c r="S16" s="134"/>
      <c r="T16" s="134"/>
      <c r="U16" s="139"/>
      <c r="W16" s="143"/>
      <c r="X16" s="143"/>
      <c r="Y16" s="143"/>
      <c r="Z16" s="143"/>
      <c r="AA16" s="143"/>
      <c r="AB16" s="143"/>
      <c r="AC16" s="143"/>
      <c r="AD16" s="143"/>
      <c r="AE16" s="143"/>
      <c r="AF16" s="143"/>
      <c r="AG16" s="143"/>
      <c r="AH16" s="143"/>
      <c r="AI16" s="143"/>
      <c r="AM16" s="156" t="s">
        <v>16</v>
      </c>
      <c r="AN16" s="166"/>
      <c r="AO16" s="166"/>
      <c r="AP16" s="171">
        <f>COUNTIF($P$12,AM16)</f>
        <v>1</v>
      </c>
      <c r="AQ16" s="172">
        <v>0.35416666666666669</v>
      </c>
      <c r="AR16" s="173">
        <v>0.125</v>
      </c>
      <c r="AS16" s="173">
        <v>0.125</v>
      </c>
      <c r="AT16" s="31" t="str">
        <f>IF(AP16=0,"",IF(AND(AP16=1,$F$16&gt;0),"","１"))</f>
        <v>１</v>
      </c>
      <c r="AU16" s="31">
        <f>IF(AP16=0,"",IF(AND(AP16=1,$I$16=AR16),"",1))</f>
        <v>1</v>
      </c>
    </row>
    <row r="17" spans="1:40">
      <c r="W17" s="143"/>
      <c r="X17" s="143"/>
      <c r="Y17" s="143"/>
      <c r="Z17" s="143"/>
      <c r="AA17" s="143"/>
      <c r="AB17" s="143"/>
      <c r="AC17" s="143"/>
      <c r="AD17" s="143"/>
      <c r="AE17" s="143"/>
      <c r="AF17" s="143"/>
      <c r="AG17" s="143"/>
      <c r="AH17" s="143"/>
      <c r="AI17" s="143"/>
    </row>
    <row r="18" spans="1:40">
      <c r="I18" s="83">
        <v>0.29166666666666669</v>
      </c>
      <c r="J18" s="22"/>
      <c r="K18" s="106">
        <v>0.33333333333333331</v>
      </c>
      <c r="L18" s="116"/>
      <c r="M18" s="118">
        <v>0.375</v>
      </c>
      <c r="N18" s="121"/>
      <c r="O18" s="118">
        <v>0.41666666666666702</v>
      </c>
      <c r="P18" s="121"/>
      <c r="Q18" s="118">
        <v>0.45833333333333298</v>
      </c>
      <c r="R18" s="121"/>
      <c r="S18" s="118">
        <v>0.5</v>
      </c>
      <c r="T18" s="121"/>
      <c r="U18" s="118">
        <v>0.54166666666666696</v>
      </c>
      <c r="V18" s="121"/>
      <c r="W18" s="118">
        <v>0.58333333333333304</v>
      </c>
      <c r="X18" s="121"/>
      <c r="Y18" s="118">
        <v>0.624999999999999</v>
      </c>
      <c r="Z18" s="121"/>
      <c r="AA18" s="118">
        <v>0.66666666666666496</v>
      </c>
      <c r="AB18" s="121"/>
      <c r="AC18" s="118">
        <v>0.70833333333333104</v>
      </c>
      <c r="AD18" s="121"/>
      <c r="AE18" s="118">
        <v>0.749999999999997</v>
      </c>
      <c r="AF18" s="121"/>
      <c r="AG18" s="118">
        <v>0.79166666666666297</v>
      </c>
      <c r="AH18" s="151"/>
      <c r="AI18" s="106">
        <v>0.83333333333333337</v>
      </c>
      <c r="AJ18" s="90"/>
      <c r="AK18" s="106">
        <v>0.875</v>
      </c>
      <c r="AL18" s="90"/>
      <c r="AM18" s="90"/>
    </row>
    <row r="19" spans="1:40">
      <c r="A19" s="9" t="s">
        <v>37</v>
      </c>
      <c r="B19" s="26"/>
      <c r="C19" s="26"/>
      <c r="D19" s="26"/>
      <c r="E19" s="26"/>
      <c r="F19" s="26"/>
      <c r="G19" s="26"/>
      <c r="H19" s="73"/>
      <c r="I19" s="84"/>
      <c r="J19" s="178">
        <f t="shared" ref="J19:AL19" si="0">$G$8</f>
        <v>1</v>
      </c>
      <c r="K19" s="180">
        <f t="shared" si="0"/>
        <v>1</v>
      </c>
      <c r="L19" s="178">
        <f t="shared" si="0"/>
        <v>1</v>
      </c>
      <c r="M19" s="180">
        <f t="shared" si="0"/>
        <v>1</v>
      </c>
      <c r="N19" s="178">
        <f t="shared" si="0"/>
        <v>1</v>
      </c>
      <c r="O19" s="182">
        <f t="shared" si="0"/>
        <v>1</v>
      </c>
      <c r="P19" s="178">
        <f t="shared" si="0"/>
        <v>1</v>
      </c>
      <c r="Q19" s="182">
        <f t="shared" si="0"/>
        <v>1</v>
      </c>
      <c r="R19" s="178">
        <f t="shared" si="0"/>
        <v>1</v>
      </c>
      <c r="S19" s="182">
        <f t="shared" si="0"/>
        <v>1</v>
      </c>
      <c r="T19" s="178">
        <f t="shared" si="0"/>
        <v>1</v>
      </c>
      <c r="U19" s="182">
        <f t="shared" si="0"/>
        <v>1</v>
      </c>
      <c r="V19" s="178">
        <f t="shared" si="0"/>
        <v>1</v>
      </c>
      <c r="W19" s="182">
        <f t="shared" si="0"/>
        <v>1</v>
      </c>
      <c r="X19" s="178">
        <f t="shared" si="0"/>
        <v>1</v>
      </c>
      <c r="Y19" s="182">
        <f t="shared" si="0"/>
        <v>1</v>
      </c>
      <c r="Z19" s="178">
        <f t="shared" si="0"/>
        <v>1</v>
      </c>
      <c r="AA19" s="182">
        <f t="shared" si="0"/>
        <v>1</v>
      </c>
      <c r="AB19" s="178">
        <f t="shared" si="0"/>
        <v>1</v>
      </c>
      <c r="AC19" s="182">
        <f t="shared" si="0"/>
        <v>1</v>
      </c>
      <c r="AD19" s="178">
        <f t="shared" si="0"/>
        <v>1</v>
      </c>
      <c r="AE19" s="182">
        <f t="shared" si="0"/>
        <v>1</v>
      </c>
      <c r="AF19" s="178">
        <f t="shared" si="0"/>
        <v>1</v>
      </c>
      <c r="AG19" s="182">
        <f t="shared" si="0"/>
        <v>1</v>
      </c>
      <c r="AH19" s="178">
        <f t="shared" si="0"/>
        <v>1</v>
      </c>
      <c r="AI19" s="182">
        <f t="shared" si="0"/>
        <v>1</v>
      </c>
      <c r="AJ19" s="178">
        <f t="shared" si="0"/>
        <v>1</v>
      </c>
      <c r="AK19" s="182">
        <f t="shared" si="0"/>
        <v>1</v>
      </c>
      <c r="AL19" s="183">
        <f t="shared" si="0"/>
        <v>1</v>
      </c>
      <c r="AM19" s="157"/>
    </row>
    <row r="20" spans="1:40">
      <c r="A20" s="9" t="s">
        <v>40</v>
      </c>
      <c r="B20" s="26"/>
      <c r="C20" s="26"/>
      <c r="D20" s="26"/>
      <c r="E20" s="26"/>
      <c r="F20" s="26"/>
      <c r="G20" s="26"/>
      <c r="H20" s="73"/>
      <c r="I20" s="84"/>
      <c r="J20" s="93"/>
      <c r="K20" s="108"/>
      <c r="L20" s="93"/>
      <c r="M20" s="108"/>
      <c r="N20" s="93"/>
      <c r="O20" s="125"/>
      <c r="P20" s="93"/>
      <c r="Q20" s="125"/>
      <c r="R20" s="93"/>
      <c r="S20" s="125"/>
      <c r="T20" s="93"/>
      <c r="U20" s="125"/>
      <c r="V20" s="93"/>
      <c r="W20" s="125"/>
      <c r="X20" s="93"/>
      <c r="Y20" s="125"/>
      <c r="Z20" s="93"/>
      <c r="AA20" s="125"/>
      <c r="AB20" s="93"/>
      <c r="AC20" s="125"/>
      <c r="AD20" s="93"/>
      <c r="AE20" s="125"/>
      <c r="AF20" s="93"/>
      <c r="AG20" s="125"/>
      <c r="AH20" s="93"/>
      <c r="AI20" s="125"/>
      <c r="AJ20" s="93"/>
      <c r="AK20" s="125"/>
      <c r="AL20" s="153"/>
      <c r="AM20" s="157"/>
      <c r="AN20" s="167"/>
    </row>
    <row r="21" spans="1:40">
      <c r="A21" s="10" t="s">
        <v>35</v>
      </c>
      <c r="B21" s="26"/>
      <c r="C21" s="26"/>
      <c r="D21" s="26"/>
      <c r="E21" s="26"/>
      <c r="F21" s="26"/>
      <c r="G21" s="26"/>
      <c r="H21" s="73"/>
      <c r="I21" s="84"/>
      <c r="J21" s="92"/>
      <c r="K21" s="107"/>
      <c r="L21" s="92"/>
      <c r="M21" s="107"/>
      <c r="N21" s="92"/>
      <c r="O21" s="124"/>
      <c r="P21" s="92"/>
      <c r="Q21" s="124"/>
      <c r="R21" s="92"/>
      <c r="S21" s="124"/>
      <c r="T21" s="92"/>
      <c r="U21" s="124"/>
      <c r="V21" s="92"/>
      <c r="W21" s="124"/>
      <c r="X21" s="92"/>
      <c r="Y21" s="124"/>
      <c r="Z21" s="92"/>
      <c r="AA21" s="124"/>
      <c r="AB21" s="92"/>
      <c r="AC21" s="124"/>
      <c r="AD21" s="92"/>
      <c r="AE21" s="124"/>
      <c r="AF21" s="92"/>
      <c r="AG21" s="124"/>
      <c r="AH21" s="92"/>
      <c r="AI21" s="124"/>
      <c r="AJ21" s="92"/>
      <c r="AK21" s="124"/>
      <c r="AL21" s="152"/>
      <c r="AM21" s="157"/>
    </row>
    <row r="22" spans="1:40">
      <c r="A22" s="11"/>
      <c r="B22" s="27" t="s">
        <v>93</v>
      </c>
      <c r="C22" s="44"/>
      <c r="D22" s="44"/>
      <c r="E22" s="44"/>
      <c r="F22" s="44"/>
      <c r="G22" s="44"/>
      <c r="H22" s="74"/>
      <c r="I22" s="85"/>
      <c r="J22" s="93"/>
      <c r="K22" s="108"/>
      <c r="L22" s="93"/>
      <c r="M22" s="108"/>
      <c r="N22" s="93"/>
      <c r="O22" s="125"/>
      <c r="P22" s="93"/>
      <c r="Q22" s="125"/>
      <c r="R22" s="93"/>
      <c r="S22" s="125"/>
      <c r="T22" s="93"/>
      <c r="U22" s="125"/>
      <c r="V22" s="93"/>
      <c r="W22" s="125"/>
      <c r="X22" s="93"/>
      <c r="Y22" s="125"/>
      <c r="Z22" s="93"/>
      <c r="AA22" s="125"/>
      <c r="AB22" s="93"/>
      <c r="AC22" s="125"/>
      <c r="AD22" s="93"/>
      <c r="AE22" s="125"/>
      <c r="AF22" s="93"/>
      <c r="AG22" s="125"/>
      <c r="AH22" s="93"/>
      <c r="AI22" s="125"/>
      <c r="AJ22" s="93"/>
      <c r="AK22" s="125"/>
      <c r="AL22" s="153"/>
      <c r="AM22" s="158"/>
    </row>
    <row r="23" spans="1:40">
      <c r="A23" s="12" t="s">
        <v>60</v>
      </c>
      <c r="B23" s="28"/>
      <c r="C23" s="28"/>
      <c r="D23" s="28"/>
      <c r="E23" s="28"/>
      <c r="F23" s="28"/>
      <c r="G23" s="28"/>
      <c r="H23" s="75"/>
      <c r="I23" s="86"/>
      <c r="J23" s="92"/>
      <c r="K23" s="126"/>
      <c r="L23" s="92"/>
      <c r="M23" s="126"/>
      <c r="N23" s="92"/>
      <c r="O23" s="126"/>
      <c r="P23" s="92"/>
      <c r="Q23" s="126"/>
      <c r="R23" s="92"/>
      <c r="S23" s="126"/>
      <c r="T23" s="92"/>
      <c r="U23" s="126"/>
      <c r="V23" s="92"/>
      <c r="W23" s="126"/>
      <c r="X23" s="92"/>
      <c r="Y23" s="126"/>
      <c r="Z23" s="92"/>
      <c r="AA23" s="126"/>
      <c r="AB23" s="92"/>
      <c r="AC23" s="126"/>
      <c r="AD23" s="92"/>
      <c r="AE23" s="126"/>
      <c r="AF23" s="92"/>
      <c r="AG23" s="126"/>
      <c r="AH23" s="126"/>
      <c r="AI23" s="126"/>
      <c r="AJ23" s="126"/>
      <c r="AK23" s="126"/>
      <c r="AL23" s="152"/>
      <c r="AM23" s="157"/>
    </row>
    <row r="24" spans="1:40" ht="14.25" customHeight="1">
      <c r="A24" s="13" t="s">
        <v>3</v>
      </c>
      <c r="B24" s="29"/>
      <c r="C24" s="29"/>
      <c r="D24" s="29"/>
      <c r="E24" s="29"/>
      <c r="F24" s="29"/>
      <c r="G24" s="29"/>
      <c r="H24" s="76"/>
      <c r="I24" s="87"/>
      <c r="J24" s="179">
        <f t="shared" ref="J24:AL24" si="1">IF(J22&gt;0,(J20*2)+1,J20*2)</f>
        <v>0</v>
      </c>
      <c r="K24" s="181">
        <f t="shared" si="1"/>
        <v>0</v>
      </c>
      <c r="L24" s="179">
        <f t="shared" si="1"/>
        <v>0</v>
      </c>
      <c r="M24" s="181">
        <f t="shared" si="1"/>
        <v>0</v>
      </c>
      <c r="N24" s="179">
        <f t="shared" si="1"/>
        <v>0</v>
      </c>
      <c r="O24" s="181">
        <f t="shared" si="1"/>
        <v>0</v>
      </c>
      <c r="P24" s="179">
        <f t="shared" si="1"/>
        <v>0</v>
      </c>
      <c r="Q24" s="181">
        <f t="shared" si="1"/>
        <v>0</v>
      </c>
      <c r="R24" s="179">
        <f t="shared" si="1"/>
        <v>0</v>
      </c>
      <c r="S24" s="181">
        <f t="shared" si="1"/>
        <v>0</v>
      </c>
      <c r="T24" s="179">
        <f t="shared" si="1"/>
        <v>0</v>
      </c>
      <c r="U24" s="181">
        <f t="shared" si="1"/>
        <v>0</v>
      </c>
      <c r="V24" s="179">
        <f t="shared" si="1"/>
        <v>0</v>
      </c>
      <c r="W24" s="181">
        <f t="shared" si="1"/>
        <v>0</v>
      </c>
      <c r="X24" s="179">
        <f t="shared" si="1"/>
        <v>0</v>
      </c>
      <c r="Y24" s="181">
        <f t="shared" si="1"/>
        <v>0</v>
      </c>
      <c r="Z24" s="179">
        <f t="shared" si="1"/>
        <v>0</v>
      </c>
      <c r="AA24" s="181">
        <f t="shared" si="1"/>
        <v>0</v>
      </c>
      <c r="AB24" s="179">
        <f t="shared" si="1"/>
        <v>0</v>
      </c>
      <c r="AC24" s="181">
        <f t="shared" si="1"/>
        <v>0</v>
      </c>
      <c r="AD24" s="179">
        <f t="shared" si="1"/>
        <v>0</v>
      </c>
      <c r="AE24" s="181">
        <f t="shared" si="1"/>
        <v>0</v>
      </c>
      <c r="AF24" s="179">
        <f t="shared" si="1"/>
        <v>0</v>
      </c>
      <c r="AG24" s="181">
        <f t="shared" si="1"/>
        <v>0</v>
      </c>
      <c r="AH24" s="179">
        <f t="shared" si="1"/>
        <v>0</v>
      </c>
      <c r="AI24" s="181">
        <f t="shared" si="1"/>
        <v>0</v>
      </c>
      <c r="AJ24" s="179">
        <f t="shared" si="1"/>
        <v>0</v>
      </c>
      <c r="AK24" s="181">
        <f t="shared" si="1"/>
        <v>0</v>
      </c>
      <c r="AL24" s="184">
        <f t="shared" si="1"/>
        <v>0</v>
      </c>
      <c r="AM24" s="151"/>
    </row>
    <row r="25" spans="1:40">
      <c r="A25" s="14"/>
      <c r="B25" s="27" t="s">
        <v>31</v>
      </c>
      <c r="C25" s="44"/>
      <c r="D25" s="44"/>
      <c r="E25" s="44"/>
      <c r="F25" s="44"/>
      <c r="G25" s="44"/>
      <c r="H25" s="74"/>
      <c r="I25" s="87"/>
      <c r="J25" s="96">
        <f t="shared" ref="J25:AL25" si="2">J20</f>
        <v>0</v>
      </c>
      <c r="K25" s="111">
        <f t="shared" si="2"/>
        <v>0</v>
      </c>
      <c r="L25" s="96">
        <f t="shared" si="2"/>
        <v>0</v>
      </c>
      <c r="M25" s="111">
        <f t="shared" si="2"/>
        <v>0</v>
      </c>
      <c r="N25" s="122">
        <f t="shared" si="2"/>
        <v>0</v>
      </c>
      <c r="O25" s="122">
        <f t="shared" si="2"/>
        <v>0</v>
      </c>
      <c r="P25" s="122">
        <f t="shared" si="2"/>
        <v>0</v>
      </c>
      <c r="Q25" s="122">
        <f t="shared" si="2"/>
        <v>0</v>
      </c>
      <c r="R25" s="122">
        <f t="shared" si="2"/>
        <v>0</v>
      </c>
      <c r="S25" s="122">
        <f t="shared" si="2"/>
        <v>0</v>
      </c>
      <c r="T25" s="122">
        <f t="shared" si="2"/>
        <v>0</v>
      </c>
      <c r="U25" s="122">
        <f t="shared" si="2"/>
        <v>0</v>
      </c>
      <c r="V25" s="122">
        <f t="shared" si="2"/>
        <v>0</v>
      </c>
      <c r="W25" s="122">
        <f t="shared" si="2"/>
        <v>0</v>
      </c>
      <c r="X25" s="122">
        <f t="shared" si="2"/>
        <v>0</v>
      </c>
      <c r="Y25" s="122">
        <f t="shared" si="2"/>
        <v>0</v>
      </c>
      <c r="Z25" s="122">
        <f t="shared" si="2"/>
        <v>0</v>
      </c>
      <c r="AA25" s="122">
        <f t="shared" si="2"/>
        <v>0</v>
      </c>
      <c r="AB25" s="122">
        <f t="shared" si="2"/>
        <v>0</v>
      </c>
      <c r="AC25" s="122">
        <f t="shared" si="2"/>
        <v>0</v>
      </c>
      <c r="AD25" s="122">
        <f t="shared" si="2"/>
        <v>0</v>
      </c>
      <c r="AE25" s="122">
        <f t="shared" si="2"/>
        <v>0</v>
      </c>
      <c r="AF25" s="122">
        <f t="shared" si="2"/>
        <v>0</v>
      </c>
      <c r="AG25" s="122">
        <f t="shared" si="2"/>
        <v>0</v>
      </c>
      <c r="AH25" s="122">
        <f t="shared" si="2"/>
        <v>0</v>
      </c>
      <c r="AI25" s="122">
        <f t="shared" si="2"/>
        <v>0</v>
      </c>
      <c r="AJ25" s="122">
        <f t="shared" si="2"/>
        <v>0</v>
      </c>
      <c r="AK25" s="122">
        <f t="shared" si="2"/>
        <v>0</v>
      </c>
      <c r="AL25" s="122">
        <f t="shared" si="2"/>
        <v>0</v>
      </c>
      <c r="AM25" s="159"/>
    </row>
    <row r="26" spans="1:40">
      <c r="A26" s="15" t="s">
        <v>30</v>
      </c>
      <c r="B26" s="30"/>
      <c r="C26" s="30"/>
      <c r="D26" s="30"/>
      <c r="E26" s="30"/>
      <c r="F26" s="30"/>
      <c r="G26" s="30"/>
      <c r="H26" s="77"/>
      <c r="I26" s="88"/>
      <c r="J26" s="97" t="str">
        <f t="shared" ref="J26:AL26" si="3">IF(AND(J19&gt;J20,J20*40&lt;J21,OR(J23="×",J23="")),"×","")</f>
        <v/>
      </c>
      <c r="K26" s="97" t="str">
        <f t="shared" si="3"/>
        <v/>
      </c>
      <c r="L26" s="97" t="str">
        <f t="shared" si="3"/>
        <v/>
      </c>
      <c r="M26" s="97" t="str">
        <f t="shared" si="3"/>
        <v/>
      </c>
      <c r="N26" s="97" t="str">
        <f t="shared" si="3"/>
        <v/>
      </c>
      <c r="O26" s="97" t="str">
        <f t="shared" si="3"/>
        <v/>
      </c>
      <c r="P26" s="97" t="str">
        <f t="shared" si="3"/>
        <v/>
      </c>
      <c r="Q26" s="97" t="str">
        <f t="shared" si="3"/>
        <v/>
      </c>
      <c r="R26" s="97" t="str">
        <f t="shared" si="3"/>
        <v/>
      </c>
      <c r="S26" s="97" t="str">
        <f t="shared" si="3"/>
        <v/>
      </c>
      <c r="T26" s="97" t="str">
        <f t="shared" si="3"/>
        <v/>
      </c>
      <c r="U26" s="97" t="str">
        <f t="shared" si="3"/>
        <v/>
      </c>
      <c r="V26" s="97" t="str">
        <f t="shared" si="3"/>
        <v/>
      </c>
      <c r="W26" s="97" t="str">
        <f t="shared" si="3"/>
        <v/>
      </c>
      <c r="X26" s="97" t="str">
        <f t="shared" si="3"/>
        <v/>
      </c>
      <c r="Y26" s="97" t="str">
        <f t="shared" si="3"/>
        <v/>
      </c>
      <c r="Z26" s="97" t="str">
        <f t="shared" si="3"/>
        <v/>
      </c>
      <c r="AA26" s="97" t="str">
        <f t="shared" si="3"/>
        <v/>
      </c>
      <c r="AB26" s="97" t="str">
        <f t="shared" si="3"/>
        <v/>
      </c>
      <c r="AC26" s="97" t="str">
        <f t="shared" si="3"/>
        <v/>
      </c>
      <c r="AD26" s="97" t="str">
        <f t="shared" si="3"/>
        <v/>
      </c>
      <c r="AE26" s="97" t="str">
        <f t="shared" si="3"/>
        <v/>
      </c>
      <c r="AF26" s="97" t="str">
        <f t="shared" si="3"/>
        <v/>
      </c>
      <c r="AG26" s="97" t="str">
        <f t="shared" si="3"/>
        <v/>
      </c>
      <c r="AH26" s="97" t="str">
        <f t="shared" si="3"/>
        <v/>
      </c>
      <c r="AI26" s="97" t="str">
        <f t="shared" si="3"/>
        <v/>
      </c>
      <c r="AJ26" s="97" t="str">
        <f t="shared" si="3"/>
        <v/>
      </c>
      <c r="AK26" s="97" t="str">
        <f t="shared" si="3"/>
        <v/>
      </c>
      <c r="AL26" s="97" t="str">
        <f t="shared" si="3"/>
        <v/>
      </c>
      <c r="AM26" s="160"/>
    </row>
    <row r="27" spans="1:40">
      <c r="J27" s="16"/>
      <c r="K27" s="16"/>
      <c r="AH27" s="1"/>
      <c r="AI27" s="1"/>
    </row>
    <row r="28" spans="1:40" s="2" customFormat="1" ht="20.25" customHeight="1">
      <c r="A28" s="16" t="s">
        <v>43</v>
      </c>
      <c r="B28" s="16"/>
      <c r="C28" s="16"/>
      <c r="D28" s="16"/>
      <c r="E28" s="16"/>
      <c r="F28" s="16"/>
      <c r="G28" s="16"/>
      <c r="H28" s="16"/>
      <c r="I28" s="16"/>
      <c r="J28" s="16"/>
      <c r="K28" s="16"/>
      <c r="L28" s="1"/>
      <c r="M28" s="1"/>
      <c r="N28" s="1"/>
      <c r="O28" s="1"/>
      <c r="P28" s="1"/>
      <c r="Q28" s="1"/>
      <c r="R28" s="1"/>
      <c r="S28" s="1"/>
      <c r="T28" s="1"/>
      <c r="U28" s="1"/>
      <c r="V28" s="1"/>
      <c r="W28" s="1"/>
      <c r="X28" s="1"/>
      <c r="Y28" s="1"/>
      <c r="Z28" s="1"/>
      <c r="AA28" s="1"/>
      <c r="AB28" s="1"/>
      <c r="AC28" s="1"/>
      <c r="AD28" s="1"/>
      <c r="AE28" s="1"/>
      <c r="AF28" s="1"/>
      <c r="AG28" s="1"/>
      <c r="AH28" s="1"/>
      <c r="AI28" s="1"/>
    </row>
    <row r="29" spans="1:40" ht="19.5" customHeight="1">
      <c r="A29" s="17"/>
      <c r="B29" s="31" t="s">
        <v>20</v>
      </c>
      <c r="C29" s="31"/>
      <c r="D29" s="31"/>
      <c r="E29" s="31"/>
      <c r="F29" s="58" t="s">
        <v>14</v>
      </c>
      <c r="G29" s="67"/>
      <c r="H29" s="78"/>
      <c r="I29" s="89">
        <v>0.29166666666666669</v>
      </c>
      <c r="J29" s="90"/>
      <c r="K29" s="106">
        <v>0.33333333333333331</v>
      </c>
      <c r="L29" s="116"/>
      <c r="M29" s="119">
        <v>0.375</v>
      </c>
      <c r="N29" s="116"/>
      <c r="O29" s="119">
        <v>0.41666666666666702</v>
      </c>
      <c r="P29" s="116"/>
      <c r="Q29" s="119">
        <v>0.45833333333333298</v>
      </c>
      <c r="R29" s="116"/>
      <c r="S29" s="119">
        <v>0.5</v>
      </c>
      <c r="T29" s="116"/>
      <c r="U29" s="119">
        <v>0.54166666666666696</v>
      </c>
      <c r="V29" s="116"/>
      <c r="W29" s="119">
        <v>0.58333333333333304</v>
      </c>
      <c r="X29" s="116"/>
      <c r="Y29" s="119">
        <v>0.624999999999999</v>
      </c>
      <c r="Z29" s="116"/>
      <c r="AA29" s="119">
        <v>0.66666666666666496</v>
      </c>
      <c r="AB29" s="116"/>
      <c r="AC29" s="119">
        <v>0.70833333333333104</v>
      </c>
      <c r="AD29" s="116"/>
      <c r="AE29" s="119">
        <v>0.749999999999997</v>
      </c>
      <c r="AF29" s="116"/>
      <c r="AG29" s="119">
        <v>0.79166666666666297</v>
      </c>
      <c r="AH29" s="90"/>
      <c r="AI29" s="106">
        <v>0.83333333333333337</v>
      </c>
      <c r="AJ29" s="90"/>
      <c r="AK29" s="106">
        <v>0.875</v>
      </c>
      <c r="AL29" s="90"/>
      <c r="AM29" s="90"/>
    </row>
    <row r="30" spans="1:40">
      <c r="A30" s="17">
        <v>1</v>
      </c>
      <c r="B30" s="32"/>
      <c r="C30" s="32"/>
      <c r="D30" s="32"/>
      <c r="E30" s="32"/>
      <c r="F30" s="32"/>
      <c r="G30" s="32"/>
      <c r="H30" s="32"/>
      <c r="I30" s="90"/>
      <c r="J30" s="98"/>
      <c r="K30" s="112"/>
      <c r="L30" s="98"/>
      <c r="M30" s="112"/>
      <c r="N30" s="98"/>
      <c r="O30" s="112"/>
      <c r="P30" s="98"/>
      <c r="Q30" s="112"/>
      <c r="R30" s="98"/>
      <c r="S30" s="112"/>
      <c r="T30" s="98"/>
      <c r="U30" s="112"/>
      <c r="V30" s="98"/>
      <c r="W30" s="112"/>
      <c r="X30" s="98"/>
      <c r="Y30" s="112"/>
      <c r="Z30" s="98"/>
      <c r="AA30" s="112"/>
      <c r="AB30" s="98"/>
      <c r="AC30" s="112"/>
      <c r="AD30" s="98"/>
      <c r="AE30" s="112"/>
      <c r="AF30" s="98"/>
      <c r="AG30" s="112"/>
      <c r="AH30" s="98"/>
      <c r="AI30" s="112"/>
      <c r="AJ30" s="98"/>
      <c r="AK30" s="112"/>
      <c r="AL30" s="98"/>
      <c r="AM30" s="151"/>
    </row>
    <row r="31" spans="1:40" ht="15.75" customHeight="1">
      <c r="A31" s="17">
        <v>2</v>
      </c>
      <c r="B31" s="32"/>
      <c r="C31" s="32"/>
      <c r="D31" s="32"/>
      <c r="E31" s="32"/>
      <c r="F31" s="32"/>
      <c r="G31" s="32"/>
      <c r="H31" s="32"/>
      <c r="I31" s="90"/>
      <c r="J31" s="98"/>
      <c r="K31" s="112"/>
      <c r="L31" s="98"/>
      <c r="M31" s="112"/>
      <c r="N31" s="98"/>
      <c r="O31" s="112"/>
      <c r="P31" s="98"/>
      <c r="Q31" s="112"/>
      <c r="R31" s="98"/>
      <c r="S31" s="112"/>
      <c r="T31" s="98"/>
      <c r="U31" s="112"/>
      <c r="V31" s="98"/>
      <c r="W31" s="112"/>
      <c r="X31" s="98"/>
      <c r="Y31" s="112"/>
      <c r="Z31" s="98"/>
      <c r="AA31" s="112"/>
      <c r="AB31" s="98"/>
      <c r="AC31" s="112"/>
      <c r="AD31" s="98"/>
      <c r="AE31" s="112"/>
      <c r="AF31" s="98"/>
      <c r="AG31" s="112"/>
      <c r="AH31" s="98"/>
      <c r="AI31" s="112"/>
      <c r="AJ31" s="98"/>
      <c r="AK31" s="112"/>
      <c r="AL31" s="98"/>
      <c r="AM31" s="151"/>
    </row>
    <row r="32" spans="1:40" ht="15.75" customHeight="1">
      <c r="A32" s="17">
        <v>3</v>
      </c>
      <c r="B32" s="32"/>
      <c r="C32" s="32"/>
      <c r="D32" s="32"/>
      <c r="E32" s="32"/>
      <c r="F32" s="32"/>
      <c r="G32" s="32"/>
      <c r="H32" s="32"/>
      <c r="I32" s="90"/>
      <c r="J32" s="98"/>
      <c r="K32" s="112"/>
      <c r="L32" s="98"/>
      <c r="M32" s="112"/>
      <c r="N32" s="98"/>
      <c r="O32" s="112"/>
      <c r="P32" s="98"/>
      <c r="Q32" s="112"/>
      <c r="R32" s="98"/>
      <c r="S32" s="112"/>
      <c r="T32" s="98"/>
      <c r="U32" s="112"/>
      <c r="V32" s="98"/>
      <c r="W32" s="112"/>
      <c r="X32" s="98"/>
      <c r="Y32" s="112"/>
      <c r="Z32" s="98"/>
      <c r="AA32" s="112"/>
      <c r="AB32" s="98"/>
      <c r="AC32" s="112"/>
      <c r="AD32" s="98"/>
      <c r="AE32" s="112"/>
      <c r="AF32" s="98"/>
      <c r="AG32" s="112"/>
      <c r="AH32" s="98"/>
      <c r="AI32" s="112"/>
      <c r="AJ32" s="98"/>
      <c r="AK32" s="112"/>
      <c r="AL32" s="98"/>
      <c r="AM32" s="151"/>
    </row>
    <row r="33" spans="1:39" ht="15.75" customHeight="1">
      <c r="A33" s="17">
        <v>4</v>
      </c>
      <c r="B33" s="32"/>
      <c r="C33" s="32"/>
      <c r="D33" s="32"/>
      <c r="E33" s="32"/>
      <c r="F33" s="32"/>
      <c r="G33" s="32"/>
      <c r="H33" s="32"/>
      <c r="I33" s="90"/>
      <c r="J33" s="98"/>
      <c r="K33" s="112"/>
      <c r="L33" s="98"/>
      <c r="M33" s="112"/>
      <c r="N33" s="98"/>
      <c r="O33" s="112"/>
      <c r="P33" s="98"/>
      <c r="Q33" s="112"/>
      <c r="R33" s="98"/>
      <c r="S33" s="112"/>
      <c r="T33" s="98"/>
      <c r="U33" s="112"/>
      <c r="V33" s="98"/>
      <c r="W33" s="112"/>
      <c r="X33" s="98"/>
      <c r="Y33" s="112"/>
      <c r="Z33" s="98"/>
      <c r="AA33" s="112"/>
      <c r="AB33" s="98"/>
      <c r="AC33" s="112"/>
      <c r="AD33" s="98"/>
      <c r="AE33" s="112"/>
      <c r="AF33" s="98"/>
      <c r="AG33" s="112"/>
      <c r="AH33" s="98"/>
      <c r="AI33" s="112"/>
      <c r="AJ33" s="98"/>
      <c r="AK33" s="112"/>
      <c r="AL33" s="98"/>
      <c r="AM33" s="151"/>
    </row>
    <row r="34" spans="1:39" ht="15.75" customHeight="1">
      <c r="A34" s="17">
        <v>5</v>
      </c>
      <c r="B34" s="32"/>
      <c r="C34" s="32"/>
      <c r="D34" s="32"/>
      <c r="E34" s="32"/>
      <c r="F34" s="32"/>
      <c r="G34" s="32"/>
      <c r="H34" s="32"/>
      <c r="I34" s="90"/>
      <c r="J34" s="98"/>
      <c r="K34" s="112"/>
      <c r="L34" s="98"/>
      <c r="M34" s="112"/>
      <c r="N34" s="98"/>
      <c r="O34" s="112"/>
      <c r="P34" s="98"/>
      <c r="Q34" s="112"/>
      <c r="R34" s="98"/>
      <c r="S34" s="112"/>
      <c r="T34" s="98"/>
      <c r="U34" s="112"/>
      <c r="V34" s="98"/>
      <c r="W34" s="112"/>
      <c r="X34" s="98"/>
      <c r="Y34" s="112"/>
      <c r="Z34" s="98"/>
      <c r="AA34" s="112"/>
      <c r="AB34" s="98"/>
      <c r="AC34" s="112"/>
      <c r="AD34" s="98"/>
      <c r="AE34" s="112"/>
      <c r="AF34" s="98"/>
      <c r="AG34" s="112"/>
      <c r="AH34" s="98"/>
      <c r="AI34" s="112"/>
      <c r="AJ34" s="98"/>
      <c r="AK34" s="112"/>
      <c r="AL34" s="98"/>
      <c r="AM34" s="151"/>
    </row>
    <row r="35" spans="1:39" ht="15.75" customHeight="1">
      <c r="A35" s="17">
        <v>6</v>
      </c>
      <c r="B35" s="32"/>
      <c r="C35" s="32"/>
      <c r="D35" s="32"/>
      <c r="E35" s="32"/>
      <c r="F35" s="32"/>
      <c r="G35" s="32"/>
      <c r="H35" s="32"/>
      <c r="I35" s="90"/>
      <c r="J35" s="98"/>
      <c r="K35" s="112"/>
      <c r="L35" s="98"/>
      <c r="M35" s="112"/>
      <c r="N35" s="98"/>
      <c r="O35" s="112"/>
      <c r="P35" s="98"/>
      <c r="Q35" s="112"/>
      <c r="R35" s="98"/>
      <c r="S35" s="112"/>
      <c r="T35" s="98"/>
      <c r="U35" s="112"/>
      <c r="V35" s="98"/>
      <c r="W35" s="112"/>
      <c r="X35" s="98"/>
      <c r="Y35" s="112"/>
      <c r="Z35" s="98"/>
      <c r="AA35" s="112"/>
      <c r="AB35" s="98"/>
      <c r="AC35" s="112"/>
      <c r="AD35" s="98"/>
      <c r="AE35" s="112"/>
      <c r="AF35" s="98"/>
      <c r="AG35" s="112"/>
      <c r="AH35" s="98"/>
      <c r="AI35" s="112"/>
      <c r="AJ35" s="98"/>
      <c r="AK35" s="112"/>
      <c r="AL35" s="98"/>
      <c r="AM35" s="151"/>
    </row>
    <row r="36" spans="1:39" ht="15.75" customHeight="1">
      <c r="A36" s="17">
        <v>7</v>
      </c>
      <c r="B36" s="32"/>
      <c r="C36" s="32"/>
      <c r="D36" s="32"/>
      <c r="E36" s="32"/>
      <c r="F36" s="32"/>
      <c r="G36" s="32"/>
      <c r="H36" s="32"/>
      <c r="I36" s="90"/>
      <c r="J36" s="98"/>
      <c r="K36" s="112"/>
      <c r="L36" s="98"/>
      <c r="M36" s="112"/>
      <c r="N36" s="98"/>
      <c r="O36" s="112"/>
      <c r="P36" s="98"/>
      <c r="Q36" s="112"/>
      <c r="R36" s="98"/>
      <c r="S36" s="112"/>
      <c r="T36" s="98"/>
      <c r="U36" s="112"/>
      <c r="V36" s="98"/>
      <c r="W36" s="112"/>
      <c r="X36" s="98"/>
      <c r="Y36" s="112"/>
      <c r="Z36" s="98"/>
      <c r="AA36" s="112"/>
      <c r="AB36" s="98"/>
      <c r="AC36" s="112"/>
      <c r="AD36" s="98"/>
      <c r="AE36" s="112"/>
      <c r="AF36" s="98"/>
      <c r="AG36" s="112"/>
      <c r="AH36" s="98"/>
      <c r="AI36" s="112"/>
      <c r="AJ36" s="98"/>
      <c r="AK36" s="112"/>
      <c r="AL36" s="98"/>
      <c r="AM36" s="151"/>
    </row>
    <row r="37" spans="1:39" ht="15.75" customHeight="1">
      <c r="A37" s="17">
        <v>8</v>
      </c>
      <c r="B37" s="32"/>
      <c r="C37" s="32"/>
      <c r="D37" s="32"/>
      <c r="E37" s="32"/>
      <c r="F37" s="32"/>
      <c r="G37" s="32"/>
      <c r="H37" s="32"/>
      <c r="I37" s="90"/>
      <c r="J37" s="98"/>
      <c r="K37" s="112"/>
      <c r="L37" s="98"/>
      <c r="M37" s="112"/>
      <c r="N37" s="98"/>
      <c r="O37" s="112"/>
      <c r="P37" s="98"/>
      <c r="Q37" s="112"/>
      <c r="R37" s="98"/>
      <c r="S37" s="112"/>
      <c r="T37" s="98"/>
      <c r="U37" s="112"/>
      <c r="V37" s="98"/>
      <c r="W37" s="112"/>
      <c r="X37" s="98"/>
      <c r="Y37" s="112"/>
      <c r="Z37" s="98"/>
      <c r="AA37" s="112"/>
      <c r="AB37" s="98"/>
      <c r="AC37" s="112"/>
      <c r="AD37" s="98"/>
      <c r="AE37" s="112"/>
      <c r="AF37" s="98"/>
      <c r="AG37" s="112"/>
      <c r="AH37" s="98"/>
      <c r="AI37" s="112"/>
      <c r="AJ37" s="98"/>
      <c r="AK37" s="112"/>
      <c r="AL37" s="98"/>
      <c r="AM37" s="151"/>
    </row>
    <row r="38" spans="1:39" ht="15.75" customHeight="1">
      <c r="A38" s="17">
        <v>9</v>
      </c>
      <c r="B38" s="32"/>
      <c r="C38" s="32"/>
      <c r="D38" s="32"/>
      <c r="E38" s="32"/>
      <c r="F38" s="32"/>
      <c r="G38" s="32"/>
      <c r="H38" s="32"/>
      <c r="I38" s="90"/>
      <c r="J38" s="98"/>
      <c r="K38" s="112"/>
      <c r="L38" s="98"/>
      <c r="M38" s="112"/>
      <c r="N38" s="98"/>
      <c r="O38" s="112"/>
      <c r="P38" s="98"/>
      <c r="Q38" s="112"/>
      <c r="R38" s="98"/>
      <c r="S38" s="112"/>
      <c r="T38" s="98"/>
      <c r="U38" s="112"/>
      <c r="V38" s="98"/>
      <c r="W38" s="112"/>
      <c r="X38" s="98"/>
      <c r="Y38" s="112"/>
      <c r="Z38" s="98"/>
      <c r="AA38" s="112"/>
      <c r="AB38" s="98"/>
      <c r="AC38" s="112"/>
      <c r="AD38" s="98"/>
      <c r="AE38" s="112"/>
      <c r="AF38" s="98"/>
      <c r="AG38" s="112"/>
      <c r="AH38" s="98"/>
      <c r="AI38" s="112"/>
      <c r="AJ38" s="98"/>
      <c r="AK38" s="112"/>
      <c r="AL38" s="98"/>
      <c r="AM38" s="151"/>
    </row>
    <row r="39" spans="1:39" ht="15.75" customHeight="1">
      <c r="A39" s="17">
        <v>10</v>
      </c>
      <c r="B39" s="32"/>
      <c r="C39" s="32"/>
      <c r="D39" s="32"/>
      <c r="E39" s="32"/>
      <c r="F39" s="32"/>
      <c r="G39" s="32"/>
      <c r="H39" s="32"/>
      <c r="I39" s="90"/>
      <c r="J39" s="98"/>
      <c r="K39" s="112"/>
      <c r="L39" s="98"/>
      <c r="M39" s="112"/>
      <c r="N39" s="98"/>
      <c r="O39" s="112"/>
      <c r="P39" s="98"/>
      <c r="Q39" s="112"/>
      <c r="R39" s="98"/>
      <c r="S39" s="112"/>
      <c r="T39" s="98"/>
      <c r="U39" s="112"/>
      <c r="V39" s="98"/>
      <c r="W39" s="112"/>
      <c r="X39" s="98"/>
      <c r="Y39" s="112"/>
      <c r="Z39" s="98"/>
      <c r="AA39" s="112"/>
      <c r="AB39" s="98"/>
      <c r="AC39" s="112"/>
      <c r="AD39" s="98"/>
      <c r="AE39" s="112"/>
      <c r="AF39" s="98"/>
      <c r="AG39" s="112"/>
      <c r="AH39" s="98"/>
      <c r="AI39" s="112"/>
      <c r="AJ39" s="98"/>
      <c r="AK39" s="112"/>
      <c r="AL39" s="98"/>
      <c r="AM39" s="151"/>
    </row>
    <row r="40" spans="1:39" ht="15.75" customHeight="1">
      <c r="A40" s="17">
        <v>11</v>
      </c>
      <c r="B40" s="32"/>
      <c r="C40" s="32"/>
      <c r="D40" s="32"/>
      <c r="E40" s="32"/>
      <c r="F40" s="32"/>
      <c r="G40" s="32"/>
      <c r="H40" s="32"/>
      <c r="I40" s="90"/>
      <c r="J40" s="98"/>
      <c r="K40" s="112"/>
      <c r="L40" s="98"/>
      <c r="M40" s="112"/>
      <c r="N40" s="98"/>
      <c r="O40" s="112"/>
      <c r="P40" s="98"/>
      <c r="Q40" s="112"/>
      <c r="R40" s="98"/>
      <c r="S40" s="112"/>
      <c r="T40" s="98"/>
      <c r="U40" s="112"/>
      <c r="V40" s="98"/>
      <c r="W40" s="112"/>
      <c r="X40" s="98"/>
      <c r="Y40" s="112"/>
      <c r="Z40" s="98"/>
      <c r="AA40" s="112"/>
      <c r="AB40" s="98"/>
      <c r="AC40" s="112"/>
      <c r="AD40" s="98"/>
      <c r="AE40" s="112"/>
      <c r="AF40" s="98"/>
      <c r="AG40" s="112"/>
      <c r="AH40" s="98"/>
      <c r="AI40" s="112"/>
      <c r="AJ40" s="98"/>
      <c r="AK40" s="112"/>
      <c r="AL40" s="98"/>
      <c r="AM40" s="151"/>
    </row>
    <row r="41" spans="1:39" ht="15.75" customHeight="1">
      <c r="A41" s="17">
        <v>12</v>
      </c>
      <c r="B41" s="32"/>
      <c r="C41" s="32"/>
      <c r="D41" s="32"/>
      <c r="E41" s="32"/>
      <c r="F41" s="32"/>
      <c r="G41" s="32"/>
      <c r="H41" s="32"/>
      <c r="I41" s="90"/>
      <c r="J41" s="98"/>
      <c r="K41" s="112"/>
      <c r="L41" s="98"/>
      <c r="M41" s="112"/>
      <c r="N41" s="98"/>
      <c r="O41" s="112"/>
      <c r="P41" s="98"/>
      <c r="Q41" s="112"/>
      <c r="R41" s="98"/>
      <c r="S41" s="112"/>
      <c r="T41" s="98"/>
      <c r="U41" s="112"/>
      <c r="V41" s="98"/>
      <c r="W41" s="112"/>
      <c r="X41" s="98"/>
      <c r="Y41" s="112"/>
      <c r="Z41" s="98"/>
      <c r="AA41" s="112"/>
      <c r="AB41" s="98"/>
      <c r="AC41" s="112"/>
      <c r="AD41" s="98"/>
      <c r="AE41" s="112"/>
      <c r="AF41" s="98"/>
      <c r="AG41" s="112"/>
      <c r="AH41" s="98"/>
      <c r="AI41" s="112"/>
      <c r="AJ41" s="98"/>
      <c r="AK41" s="112"/>
      <c r="AL41" s="98"/>
      <c r="AM41" s="151"/>
    </row>
    <row r="42" spans="1:39" ht="15.75" customHeight="1">
      <c r="A42" s="17">
        <v>13</v>
      </c>
      <c r="B42" s="32"/>
      <c r="C42" s="32"/>
      <c r="D42" s="32"/>
      <c r="E42" s="32"/>
      <c r="F42" s="32"/>
      <c r="G42" s="32"/>
      <c r="H42" s="32"/>
      <c r="I42" s="90"/>
      <c r="J42" s="98"/>
      <c r="K42" s="112"/>
      <c r="L42" s="98"/>
      <c r="M42" s="112"/>
      <c r="N42" s="98"/>
      <c r="O42" s="112"/>
      <c r="P42" s="98"/>
      <c r="Q42" s="112"/>
      <c r="R42" s="98"/>
      <c r="S42" s="112"/>
      <c r="T42" s="98"/>
      <c r="U42" s="112"/>
      <c r="V42" s="98"/>
      <c r="W42" s="112"/>
      <c r="X42" s="98"/>
      <c r="Y42" s="112"/>
      <c r="Z42" s="98"/>
      <c r="AA42" s="112"/>
      <c r="AB42" s="98"/>
      <c r="AC42" s="112"/>
      <c r="AD42" s="98"/>
      <c r="AE42" s="112"/>
      <c r="AF42" s="98"/>
      <c r="AG42" s="112"/>
      <c r="AH42" s="98"/>
      <c r="AI42" s="112"/>
      <c r="AJ42" s="98"/>
      <c r="AK42" s="112"/>
      <c r="AL42" s="98"/>
      <c r="AM42" s="151"/>
    </row>
    <row r="43" spans="1:39" ht="15.75" customHeight="1">
      <c r="A43" s="17">
        <v>14</v>
      </c>
      <c r="B43" s="32"/>
      <c r="C43" s="32"/>
      <c r="D43" s="32"/>
      <c r="E43" s="32"/>
      <c r="F43" s="32"/>
      <c r="G43" s="32"/>
      <c r="H43" s="32"/>
      <c r="I43" s="90"/>
      <c r="J43" s="98"/>
      <c r="K43" s="112"/>
      <c r="L43" s="98"/>
      <c r="M43" s="112"/>
      <c r="N43" s="98"/>
      <c r="O43" s="112"/>
      <c r="P43" s="98"/>
      <c r="Q43" s="112"/>
      <c r="R43" s="98"/>
      <c r="S43" s="112"/>
      <c r="T43" s="98"/>
      <c r="U43" s="112"/>
      <c r="V43" s="98"/>
      <c r="W43" s="112"/>
      <c r="X43" s="98"/>
      <c r="Y43" s="112"/>
      <c r="Z43" s="98"/>
      <c r="AA43" s="112"/>
      <c r="AB43" s="98"/>
      <c r="AC43" s="112"/>
      <c r="AD43" s="98"/>
      <c r="AE43" s="112"/>
      <c r="AF43" s="98"/>
      <c r="AG43" s="112"/>
      <c r="AH43" s="98"/>
      <c r="AI43" s="112"/>
      <c r="AJ43" s="98"/>
      <c r="AK43" s="112"/>
      <c r="AL43" s="98"/>
      <c r="AM43" s="151"/>
    </row>
    <row r="44" spans="1:39" ht="15.75" customHeight="1">
      <c r="A44" s="17">
        <v>15</v>
      </c>
      <c r="B44" s="32"/>
      <c r="C44" s="32"/>
      <c r="D44" s="32"/>
      <c r="E44" s="32"/>
      <c r="F44" s="32"/>
      <c r="G44" s="32"/>
      <c r="H44" s="32"/>
      <c r="I44" s="90"/>
      <c r="J44" s="98"/>
      <c r="K44" s="112"/>
      <c r="L44" s="98"/>
      <c r="M44" s="112"/>
      <c r="N44" s="98"/>
      <c r="O44" s="112"/>
      <c r="P44" s="98"/>
      <c r="Q44" s="112"/>
      <c r="R44" s="98"/>
      <c r="S44" s="112"/>
      <c r="T44" s="98"/>
      <c r="U44" s="112"/>
      <c r="V44" s="98"/>
      <c r="W44" s="112"/>
      <c r="X44" s="98"/>
      <c r="Y44" s="112"/>
      <c r="Z44" s="98"/>
      <c r="AA44" s="112"/>
      <c r="AB44" s="98"/>
      <c r="AC44" s="112"/>
      <c r="AD44" s="98"/>
      <c r="AE44" s="112"/>
      <c r="AF44" s="98"/>
      <c r="AG44" s="112"/>
      <c r="AH44" s="98"/>
      <c r="AI44" s="112"/>
      <c r="AJ44" s="98"/>
      <c r="AK44" s="112"/>
      <c r="AL44" s="98"/>
      <c r="AM44" s="151"/>
    </row>
    <row r="45" spans="1:39" ht="15.75" customHeight="1">
      <c r="A45" s="17">
        <v>16</v>
      </c>
      <c r="B45" s="32"/>
      <c r="C45" s="32"/>
      <c r="D45" s="32"/>
      <c r="E45" s="32"/>
      <c r="F45" s="32"/>
      <c r="G45" s="32"/>
      <c r="H45" s="32"/>
      <c r="I45" s="90"/>
      <c r="J45" s="98"/>
      <c r="K45" s="112"/>
      <c r="L45" s="98"/>
      <c r="M45" s="112"/>
      <c r="N45" s="98"/>
      <c r="O45" s="112"/>
      <c r="P45" s="98"/>
      <c r="Q45" s="112"/>
      <c r="R45" s="98"/>
      <c r="S45" s="112"/>
      <c r="T45" s="98"/>
      <c r="U45" s="112"/>
      <c r="V45" s="98"/>
      <c r="W45" s="112"/>
      <c r="X45" s="98"/>
      <c r="Y45" s="112"/>
      <c r="Z45" s="98"/>
      <c r="AA45" s="112"/>
      <c r="AB45" s="98"/>
      <c r="AC45" s="112"/>
      <c r="AD45" s="98"/>
      <c r="AE45" s="112"/>
      <c r="AF45" s="98"/>
      <c r="AG45" s="112"/>
      <c r="AH45" s="98"/>
      <c r="AI45" s="112"/>
      <c r="AJ45" s="98"/>
      <c r="AK45" s="112"/>
      <c r="AL45" s="98"/>
      <c r="AM45" s="151"/>
    </row>
    <row r="46" spans="1:39" ht="15.75" customHeight="1">
      <c r="A46" s="17">
        <v>17</v>
      </c>
      <c r="B46" s="32"/>
      <c r="C46" s="32"/>
      <c r="D46" s="32"/>
      <c r="E46" s="32"/>
      <c r="F46" s="32"/>
      <c r="G46" s="32"/>
      <c r="H46" s="32"/>
      <c r="I46" s="90"/>
      <c r="J46" s="98"/>
      <c r="K46" s="112"/>
      <c r="L46" s="98"/>
      <c r="M46" s="112"/>
      <c r="N46" s="98"/>
      <c r="O46" s="112"/>
      <c r="P46" s="98"/>
      <c r="Q46" s="112"/>
      <c r="R46" s="98"/>
      <c r="S46" s="112"/>
      <c r="T46" s="98"/>
      <c r="U46" s="112"/>
      <c r="V46" s="98"/>
      <c r="W46" s="112"/>
      <c r="X46" s="98"/>
      <c r="Y46" s="112"/>
      <c r="Z46" s="98"/>
      <c r="AA46" s="112"/>
      <c r="AB46" s="98"/>
      <c r="AC46" s="112"/>
      <c r="AD46" s="98"/>
      <c r="AE46" s="112"/>
      <c r="AF46" s="98"/>
      <c r="AG46" s="112"/>
      <c r="AH46" s="98"/>
      <c r="AI46" s="112"/>
      <c r="AJ46" s="98"/>
      <c r="AK46" s="112"/>
      <c r="AL46" s="98"/>
      <c r="AM46" s="151"/>
    </row>
    <row r="47" spans="1:39" ht="15.75" customHeight="1">
      <c r="A47" s="17">
        <v>18</v>
      </c>
      <c r="B47" s="32"/>
      <c r="C47" s="32"/>
      <c r="D47" s="32"/>
      <c r="E47" s="32"/>
      <c r="F47" s="32"/>
      <c r="G47" s="32"/>
      <c r="H47" s="32"/>
      <c r="I47" s="90"/>
      <c r="J47" s="98"/>
      <c r="K47" s="112"/>
      <c r="L47" s="98"/>
      <c r="M47" s="112"/>
      <c r="N47" s="98"/>
      <c r="O47" s="112"/>
      <c r="P47" s="98"/>
      <c r="Q47" s="112"/>
      <c r="R47" s="98"/>
      <c r="S47" s="112"/>
      <c r="T47" s="98"/>
      <c r="U47" s="112"/>
      <c r="V47" s="98"/>
      <c r="W47" s="112"/>
      <c r="X47" s="98"/>
      <c r="Y47" s="112"/>
      <c r="Z47" s="98"/>
      <c r="AA47" s="112"/>
      <c r="AB47" s="98"/>
      <c r="AC47" s="112"/>
      <c r="AD47" s="98"/>
      <c r="AE47" s="112"/>
      <c r="AF47" s="98"/>
      <c r="AG47" s="112"/>
      <c r="AH47" s="98"/>
      <c r="AI47" s="112"/>
      <c r="AJ47" s="98"/>
      <c r="AK47" s="112"/>
      <c r="AL47" s="98"/>
      <c r="AM47" s="151"/>
    </row>
    <row r="48" spans="1:39" ht="15.75" customHeight="1">
      <c r="A48" s="17">
        <v>19</v>
      </c>
      <c r="B48" s="32"/>
      <c r="C48" s="32"/>
      <c r="D48" s="32"/>
      <c r="E48" s="32"/>
      <c r="F48" s="32"/>
      <c r="G48" s="32"/>
      <c r="H48" s="32"/>
      <c r="I48" s="90"/>
      <c r="J48" s="98"/>
      <c r="K48" s="112"/>
      <c r="L48" s="98"/>
      <c r="M48" s="112"/>
      <c r="N48" s="98"/>
      <c r="O48" s="112"/>
      <c r="P48" s="98"/>
      <c r="Q48" s="112"/>
      <c r="R48" s="98"/>
      <c r="S48" s="112"/>
      <c r="T48" s="98"/>
      <c r="U48" s="112"/>
      <c r="V48" s="98"/>
      <c r="W48" s="112"/>
      <c r="X48" s="98"/>
      <c r="Y48" s="112"/>
      <c r="Z48" s="98"/>
      <c r="AA48" s="112"/>
      <c r="AB48" s="98"/>
      <c r="AC48" s="112"/>
      <c r="AD48" s="98"/>
      <c r="AE48" s="112"/>
      <c r="AF48" s="98"/>
      <c r="AG48" s="112"/>
      <c r="AH48" s="98"/>
      <c r="AI48" s="112"/>
      <c r="AJ48" s="98"/>
      <c r="AK48" s="112"/>
      <c r="AL48" s="98"/>
      <c r="AM48" s="151"/>
    </row>
    <row r="49" spans="1:40" ht="15.75" customHeight="1">
      <c r="A49" s="17">
        <v>20</v>
      </c>
      <c r="B49" s="32"/>
      <c r="C49" s="32"/>
      <c r="D49" s="32"/>
      <c r="E49" s="32"/>
      <c r="F49" s="32"/>
      <c r="G49" s="32"/>
      <c r="H49" s="32"/>
      <c r="I49" s="90"/>
      <c r="J49" s="98"/>
      <c r="K49" s="112"/>
      <c r="L49" s="98"/>
      <c r="M49" s="112"/>
      <c r="N49" s="98"/>
      <c r="O49" s="112"/>
      <c r="P49" s="98"/>
      <c r="Q49" s="112"/>
      <c r="R49" s="98"/>
      <c r="S49" s="112"/>
      <c r="T49" s="98"/>
      <c r="U49" s="112"/>
      <c r="V49" s="98"/>
      <c r="W49" s="112"/>
      <c r="X49" s="98"/>
      <c r="Y49" s="112"/>
      <c r="Z49" s="98"/>
      <c r="AA49" s="112"/>
      <c r="AB49" s="98"/>
      <c r="AC49" s="112"/>
      <c r="AD49" s="98"/>
      <c r="AE49" s="112"/>
      <c r="AF49" s="98"/>
      <c r="AG49" s="112"/>
      <c r="AH49" s="98"/>
      <c r="AI49" s="112"/>
      <c r="AJ49" s="98"/>
      <c r="AK49" s="112"/>
      <c r="AL49" s="98"/>
      <c r="AM49" s="151"/>
    </row>
    <row r="50" spans="1:40" ht="15.75" customHeight="1">
      <c r="AH50" s="1"/>
      <c r="AI50" s="1"/>
    </row>
    <row r="51" spans="1:40" ht="15.75" customHeight="1">
      <c r="A51" t="s">
        <v>19</v>
      </c>
      <c r="AH51" s="1"/>
      <c r="AI51" s="1"/>
    </row>
    <row r="52" spans="1:40">
      <c r="A52" s="18" t="s">
        <v>34</v>
      </c>
      <c r="B52" s="33"/>
      <c r="C52" s="33"/>
      <c r="D52" s="33"/>
      <c r="E52" s="33"/>
      <c r="F52" s="33"/>
      <c r="G52" s="33"/>
      <c r="H52" s="79"/>
      <c r="I52" s="90"/>
      <c r="J52" s="99">
        <f t="shared" ref="J52:AL52" si="4">COUNTIFS(J30:J49,"○")+COUNTIFS(J30:J49,"△")</f>
        <v>0</v>
      </c>
      <c r="K52" s="99">
        <f t="shared" si="4"/>
        <v>0</v>
      </c>
      <c r="L52" s="99">
        <f t="shared" si="4"/>
        <v>0</v>
      </c>
      <c r="M52" s="99">
        <f t="shared" si="4"/>
        <v>0</v>
      </c>
      <c r="N52" s="99">
        <f t="shared" si="4"/>
        <v>0</v>
      </c>
      <c r="O52" s="99">
        <f t="shared" si="4"/>
        <v>0</v>
      </c>
      <c r="P52" s="99">
        <f t="shared" si="4"/>
        <v>0</v>
      </c>
      <c r="Q52" s="99">
        <f t="shared" si="4"/>
        <v>0</v>
      </c>
      <c r="R52" s="99">
        <f t="shared" si="4"/>
        <v>0</v>
      </c>
      <c r="S52" s="99">
        <f t="shared" si="4"/>
        <v>0</v>
      </c>
      <c r="T52" s="99">
        <f t="shared" si="4"/>
        <v>0</v>
      </c>
      <c r="U52" s="99">
        <f t="shared" si="4"/>
        <v>0</v>
      </c>
      <c r="V52" s="99">
        <f t="shared" si="4"/>
        <v>0</v>
      </c>
      <c r="W52" s="99">
        <f t="shared" si="4"/>
        <v>0</v>
      </c>
      <c r="X52" s="99">
        <f t="shared" si="4"/>
        <v>0</v>
      </c>
      <c r="Y52" s="99">
        <f t="shared" si="4"/>
        <v>0</v>
      </c>
      <c r="Z52" s="99">
        <f t="shared" si="4"/>
        <v>0</v>
      </c>
      <c r="AA52" s="99">
        <f t="shared" si="4"/>
        <v>0</v>
      </c>
      <c r="AB52" s="99">
        <f t="shared" si="4"/>
        <v>0</v>
      </c>
      <c r="AC52" s="99">
        <f t="shared" si="4"/>
        <v>0</v>
      </c>
      <c r="AD52" s="99">
        <f t="shared" si="4"/>
        <v>0</v>
      </c>
      <c r="AE52" s="99">
        <f t="shared" si="4"/>
        <v>0</v>
      </c>
      <c r="AF52" s="99">
        <f t="shared" si="4"/>
        <v>0</v>
      </c>
      <c r="AG52" s="99">
        <f t="shared" si="4"/>
        <v>0</v>
      </c>
      <c r="AH52" s="99">
        <f t="shared" si="4"/>
        <v>0</v>
      </c>
      <c r="AI52" s="99">
        <f t="shared" si="4"/>
        <v>0</v>
      </c>
      <c r="AJ52" s="99">
        <f t="shared" si="4"/>
        <v>0</v>
      </c>
      <c r="AK52" s="99">
        <f t="shared" si="4"/>
        <v>0</v>
      </c>
      <c r="AL52" s="99">
        <f t="shared" si="4"/>
        <v>0</v>
      </c>
      <c r="AM52" s="161"/>
    </row>
    <row r="53" spans="1:40">
      <c r="A53" s="19"/>
      <c r="B53" s="7" t="s">
        <v>31</v>
      </c>
      <c r="C53" s="45"/>
      <c r="D53" s="45"/>
      <c r="E53" s="45"/>
      <c r="F53" s="45"/>
      <c r="G53" s="45"/>
      <c r="H53" s="24"/>
      <c r="I53" s="90"/>
      <c r="J53" s="100">
        <f t="shared" ref="J53:AL53" si="5">COUNTIFS($F$30:$F$49,"有",J30:J49,"○")+COUNTIFS($F$30:$F$49,"有",J30:J49,"△")</f>
        <v>0</v>
      </c>
      <c r="K53" s="100">
        <f t="shared" si="5"/>
        <v>0</v>
      </c>
      <c r="L53" s="100">
        <f t="shared" si="5"/>
        <v>0</v>
      </c>
      <c r="M53" s="100">
        <f t="shared" si="5"/>
        <v>0</v>
      </c>
      <c r="N53" s="100">
        <f t="shared" si="5"/>
        <v>0</v>
      </c>
      <c r="O53" s="100">
        <f t="shared" si="5"/>
        <v>0</v>
      </c>
      <c r="P53" s="100">
        <f t="shared" si="5"/>
        <v>0</v>
      </c>
      <c r="Q53" s="100">
        <f t="shared" si="5"/>
        <v>0</v>
      </c>
      <c r="R53" s="100">
        <f t="shared" si="5"/>
        <v>0</v>
      </c>
      <c r="S53" s="100">
        <f t="shared" si="5"/>
        <v>0</v>
      </c>
      <c r="T53" s="100">
        <f t="shared" si="5"/>
        <v>0</v>
      </c>
      <c r="U53" s="100">
        <f t="shared" si="5"/>
        <v>0</v>
      </c>
      <c r="V53" s="100">
        <f t="shared" si="5"/>
        <v>0</v>
      </c>
      <c r="W53" s="100">
        <f t="shared" si="5"/>
        <v>0</v>
      </c>
      <c r="X53" s="100">
        <f t="shared" si="5"/>
        <v>0</v>
      </c>
      <c r="Y53" s="100">
        <f t="shared" si="5"/>
        <v>0</v>
      </c>
      <c r="Z53" s="100">
        <f t="shared" si="5"/>
        <v>0</v>
      </c>
      <c r="AA53" s="100">
        <f t="shared" si="5"/>
        <v>0</v>
      </c>
      <c r="AB53" s="100">
        <f t="shared" si="5"/>
        <v>0</v>
      </c>
      <c r="AC53" s="100">
        <f t="shared" si="5"/>
        <v>0</v>
      </c>
      <c r="AD53" s="100">
        <f t="shared" si="5"/>
        <v>0</v>
      </c>
      <c r="AE53" s="100">
        <f t="shared" si="5"/>
        <v>0</v>
      </c>
      <c r="AF53" s="100">
        <f t="shared" si="5"/>
        <v>0</v>
      </c>
      <c r="AG53" s="100">
        <f t="shared" si="5"/>
        <v>0</v>
      </c>
      <c r="AH53" s="100">
        <f t="shared" si="5"/>
        <v>0</v>
      </c>
      <c r="AI53" s="100">
        <f t="shared" si="5"/>
        <v>0</v>
      </c>
      <c r="AJ53" s="100">
        <f t="shared" si="5"/>
        <v>0</v>
      </c>
      <c r="AK53" s="100">
        <f t="shared" si="5"/>
        <v>0</v>
      </c>
      <c r="AL53" s="100">
        <f t="shared" si="5"/>
        <v>0</v>
      </c>
      <c r="AM53" s="162"/>
    </row>
    <row r="54" spans="1:40">
      <c r="A54" s="20" t="s">
        <v>11</v>
      </c>
      <c r="B54" s="34"/>
      <c r="C54" s="34"/>
      <c r="D54" s="34"/>
      <c r="E54" s="34"/>
      <c r="F54" s="34"/>
      <c r="G54" s="34"/>
      <c r="H54" s="80"/>
      <c r="I54" s="84"/>
      <c r="J54" s="101">
        <f t="shared" ref="J54:AL55" si="6">J52-J24</f>
        <v>0</v>
      </c>
      <c r="K54" s="101">
        <f t="shared" si="6"/>
        <v>0</v>
      </c>
      <c r="L54" s="101">
        <f t="shared" si="6"/>
        <v>0</v>
      </c>
      <c r="M54" s="101">
        <f t="shared" si="6"/>
        <v>0</v>
      </c>
      <c r="N54" s="101">
        <f t="shared" si="6"/>
        <v>0</v>
      </c>
      <c r="O54" s="101">
        <f t="shared" si="6"/>
        <v>0</v>
      </c>
      <c r="P54" s="101">
        <f t="shared" si="6"/>
        <v>0</v>
      </c>
      <c r="Q54" s="101">
        <f t="shared" si="6"/>
        <v>0</v>
      </c>
      <c r="R54" s="101">
        <f t="shared" si="6"/>
        <v>0</v>
      </c>
      <c r="S54" s="101">
        <f t="shared" si="6"/>
        <v>0</v>
      </c>
      <c r="T54" s="101">
        <f t="shared" si="6"/>
        <v>0</v>
      </c>
      <c r="U54" s="101">
        <f t="shared" si="6"/>
        <v>0</v>
      </c>
      <c r="V54" s="101">
        <f t="shared" si="6"/>
        <v>0</v>
      </c>
      <c r="W54" s="101">
        <f t="shared" si="6"/>
        <v>0</v>
      </c>
      <c r="X54" s="101">
        <f t="shared" si="6"/>
        <v>0</v>
      </c>
      <c r="Y54" s="101">
        <f t="shared" si="6"/>
        <v>0</v>
      </c>
      <c r="Z54" s="101">
        <f t="shared" si="6"/>
        <v>0</v>
      </c>
      <c r="AA54" s="101">
        <f t="shared" si="6"/>
        <v>0</v>
      </c>
      <c r="AB54" s="101">
        <f t="shared" si="6"/>
        <v>0</v>
      </c>
      <c r="AC54" s="101">
        <f t="shared" si="6"/>
        <v>0</v>
      </c>
      <c r="AD54" s="101">
        <f t="shared" si="6"/>
        <v>0</v>
      </c>
      <c r="AE54" s="101">
        <f t="shared" si="6"/>
        <v>0</v>
      </c>
      <c r="AF54" s="101">
        <f t="shared" si="6"/>
        <v>0</v>
      </c>
      <c r="AG54" s="101">
        <f t="shared" si="6"/>
        <v>0</v>
      </c>
      <c r="AH54" s="101">
        <f t="shared" si="6"/>
        <v>0</v>
      </c>
      <c r="AI54" s="101">
        <f t="shared" si="6"/>
        <v>0</v>
      </c>
      <c r="AJ54" s="101">
        <f t="shared" si="6"/>
        <v>0</v>
      </c>
      <c r="AK54" s="101">
        <f t="shared" si="6"/>
        <v>0</v>
      </c>
      <c r="AL54" s="101">
        <f t="shared" si="6"/>
        <v>0</v>
      </c>
      <c r="AM54" s="163"/>
      <c r="AN54" s="167"/>
    </row>
    <row r="55" spans="1:40">
      <c r="A55" s="20" t="s">
        <v>48</v>
      </c>
      <c r="B55" s="34"/>
      <c r="C55" s="34"/>
      <c r="D55" s="34"/>
      <c r="E55" s="34"/>
      <c r="F55" s="34"/>
      <c r="G55" s="34"/>
      <c r="H55" s="80"/>
      <c r="I55" s="84"/>
      <c r="J55" s="102">
        <f t="shared" si="6"/>
        <v>0</v>
      </c>
      <c r="K55" s="101">
        <f t="shared" si="6"/>
        <v>0</v>
      </c>
      <c r="L55" s="101">
        <f t="shared" si="6"/>
        <v>0</v>
      </c>
      <c r="M55" s="101">
        <f t="shared" si="6"/>
        <v>0</v>
      </c>
      <c r="N55" s="101">
        <f t="shared" si="6"/>
        <v>0</v>
      </c>
      <c r="O55" s="101">
        <f t="shared" si="6"/>
        <v>0</v>
      </c>
      <c r="P55" s="101">
        <f t="shared" si="6"/>
        <v>0</v>
      </c>
      <c r="Q55" s="101">
        <f t="shared" si="6"/>
        <v>0</v>
      </c>
      <c r="R55" s="101">
        <f t="shared" si="6"/>
        <v>0</v>
      </c>
      <c r="S55" s="101">
        <f t="shared" si="6"/>
        <v>0</v>
      </c>
      <c r="T55" s="101">
        <f t="shared" si="6"/>
        <v>0</v>
      </c>
      <c r="U55" s="101">
        <f t="shared" si="6"/>
        <v>0</v>
      </c>
      <c r="V55" s="101">
        <f t="shared" si="6"/>
        <v>0</v>
      </c>
      <c r="W55" s="101">
        <f t="shared" si="6"/>
        <v>0</v>
      </c>
      <c r="X55" s="101">
        <f t="shared" si="6"/>
        <v>0</v>
      </c>
      <c r="Y55" s="101">
        <f t="shared" si="6"/>
        <v>0</v>
      </c>
      <c r="Z55" s="101">
        <f t="shared" si="6"/>
        <v>0</v>
      </c>
      <c r="AA55" s="101">
        <f t="shared" si="6"/>
        <v>0</v>
      </c>
      <c r="AB55" s="101">
        <f t="shared" si="6"/>
        <v>0</v>
      </c>
      <c r="AC55" s="101">
        <f t="shared" si="6"/>
        <v>0</v>
      </c>
      <c r="AD55" s="101">
        <f t="shared" si="6"/>
        <v>0</v>
      </c>
      <c r="AE55" s="101">
        <f t="shared" si="6"/>
        <v>0</v>
      </c>
      <c r="AF55" s="101">
        <f t="shared" si="6"/>
        <v>0</v>
      </c>
      <c r="AG55" s="101">
        <f t="shared" si="6"/>
        <v>0</v>
      </c>
      <c r="AH55" s="101">
        <f t="shared" si="6"/>
        <v>0</v>
      </c>
      <c r="AI55" s="101">
        <f t="shared" si="6"/>
        <v>0</v>
      </c>
      <c r="AJ55" s="101">
        <f t="shared" si="6"/>
        <v>0</v>
      </c>
      <c r="AK55" s="101">
        <f t="shared" si="6"/>
        <v>0</v>
      </c>
      <c r="AL55" s="101">
        <f t="shared" si="6"/>
        <v>0</v>
      </c>
      <c r="AM55" s="163"/>
      <c r="AN55" s="167"/>
    </row>
    <row r="56" spans="1:40" ht="15.75" customHeight="1"/>
    <row r="57" spans="1:40" ht="15.75" customHeight="1"/>
    <row r="58" spans="1:40">
      <c r="A58" s="21" t="s">
        <v>42</v>
      </c>
      <c r="B58" s="35"/>
      <c r="C58" s="35"/>
      <c r="D58" s="35"/>
      <c r="E58" s="55"/>
      <c r="F58" s="59"/>
      <c r="G58" s="68" t="s">
        <v>57</v>
      </c>
      <c r="H58" s="81"/>
      <c r="I58" s="81"/>
      <c r="J58" s="103"/>
      <c r="K58" s="113"/>
      <c r="L58" s="68" t="s">
        <v>32</v>
      </c>
      <c r="M58" s="81"/>
      <c r="N58" s="81"/>
      <c r="O58" s="103"/>
      <c r="P58" s="113"/>
      <c r="Q58" s="68" t="s">
        <v>59</v>
      </c>
      <c r="R58" s="81"/>
      <c r="S58" s="81"/>
      <c r="T58" s="103"/>
      <c r="U58" s="113"/>
      <c r="V58" s="68" t="s">
        <v>54</v>
      </c>
      <c r="W58" s="68"/>
      <c r="X58" s="144" t="s">
        <v>55</v>
      </c>
      <c r="Y58" s="59"/>
      <c r="Z58" s="145"/>
      <c r="AA58" s="145"/>
      <c r="AB58" s="145"/>
      <c r="AC58" s="145"/>
      <c r="AD58" s="145"/>
      <c r="AE58" s="145"/>
      <c r="AF58" s="145"/>
      <c r="AG58" s="148" t="s">
        <v>0</v>
      </c>
    </row>
    <row r="60" spans="1:40">
      <c r="A60" s="22" t="s">
        <v>58</v>
      </c>
      <c r="B60" s="22"/>
      <c r="C60" s="22"/>
      <c r="D60" s="22"/>
      <c r="E60" s="22"/>
      <c r="F60" s="22"/>
      <c r="G60" s="22"/>
      <c r="H60" s="22"/>
      <c r="I60" s="22"/>
      <c r="J60" s="22"/>
      <c r="K60" s="22"/>
    </row>
    <row r="61" spans="1:40">
      <c r="B61" s="36"/>
      <c r="C61" s="46" t="s">
        <v>28</v>
      </c>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row>
    <row r="62" spans="1:40">
      <c r="B62" s="37"/>
      <c r="C62" s="46" t="s">
        <v>68</v>
      </c>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row>
    <row r="63" spans="1:40" ht="17.25" customHeight="1">
      <c r="B63" s="38"/>
      <c r="C63" s="47" t="s">
        <v>83</v>
      </c>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row>
    <row r="64" spans="1:40" ht="16.5" customHeight="1">
      <c r="B64" s="39"/>
      <c r="C64" s="47"/>
      <c r="D64" s="47"/>
      <c r="E64" s="47"/>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row>
    <row r="66" spans="2:36" ht="13.5" customHeight="1">
      <c r="B66" s="40"/>
      <c r="C66" s="40"/>
      <c r="D66" s="40"/>
      <c r="E66" s="40"/>
      <c r="F66" s="40"/>
      <c r="G66" s="40"/>
      <c r="H66" s="40"/>
      <c r="I66" s="40"/>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row>
    <row r="67" spans="2:36">
      <c r="B67" s="40"/>
      <c r="C67" s="40"/>
      <c r="D67" s="40"/>
      <c r="E67" s="40"/>
      <c r="F67" s="40"/>
      <c r="G67" s="40"/>
      <c r="H67" s="40"/>
      <c r="I67" s="40"/>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row>
    <row r="68" spans="2:36">
      <c r="B68" s="40"/>
      <c r="C68" s="40"/>
      <c r="D68" s="40"/>
      <c r="E68" s="40"/>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row>
    <row r="69" spans="2:36">
      <c r="B69" s="40"/>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row>
    <row r="70" spans="2:36">
      <c r="B70" s="40"/>
      <c r="C70" s="40"/>
      <c r="D70" s="40"/>
      <c r="E70" s="40"/>
      <c r="F70" s="40"/>
      <c r="G70" s="40"/>
      <c r="H70" s="40"/>
      <c r="I70" s="40"/>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row>
  </sheetData>
  <mergeCells count="125">
    <mergeCell ref="A2:AL2"/>
    <mergeCell ref="C4:D4"/>
    <mergeCell ref="C5:F5"/>
    <mergeCell ref="A7:F7"/>
    <mergeCell ref="G7:O7"/>
    <mergeCell ref="P7:U7"/>
    <mergeCell ref="V7:AD7"/>
    <mergeCell ref="A8:F8"/>
    <mergeCell ref="G8:O8"/>
    <mergeCell ref="V8:AD8"/>
    <mergeCell ref="A9:F9"/>
    <mergeCell ref="G9:O9"/>
    <mergeCell ref="V9:AD9"/>
    <mergeCell ref="A12:F12"/>
    <mergeCell ref="G12:O12"/>
    <mergeCell ref="P12:R12"/>
    <mergeCell ref="AT14:AU14"/>
    <mergeCell ref="A15:B15"/>
    <mergeCell ref="C15:E15"/>
    <mergeCell ref="F15:H15"/>
    <mergeCell ref="I15:K15"/>
    <mergeCell ref="L15:P15"/>
    <mergeCell ref="Q15:U15"/>
    <mergeCell ref="A16:B16"/>
    <mergeCell ref="C16:E16"/>
    <mergeCell ref="F16:H16"/>
    <mergeCell ref="I16:K16"/>
    <mergeCell ref="L16:P16"/>
    <mergeCell ref="Q16:U16"/>
    <mergeCell ref="AM16:AO16"/>
    <mergeCell ref="I18:J18"/>
    <mergeCell ref="K18:L18"/>
    <mergeCell ref="M18:N18"/>
    <mergeCell ref="O18:P18"/>
    <mergeCell ref="Q18:R18"/>
    <mergeCell ref="S18:T18"/>
    <mergeCell ref="U18:V18"/>
    <mergeCell ref="W18:X18"/>
    <mergeCell ref="Y18:Z18"/>
    <mergeCell ref="AA18:AB18"/>
    <mergeCell ref="AC18:AD18"/>
    <mergeCell ref="AE18:AF18"/>
    <mergeCell ref="AG18:AH18"/>
    <mergeCell ref="AI18:AJ18"/>
    <mergeCell ref="AK18:AL18"/>
    <mergeCell ref="A19:H19"/>
    <mergeCell ref="A20:H20"/>
    <mergeCell ref="A21:H21"/>
    <mergeCell ref="B22:H22"/>
    <mergeCell ref="A23:H23"/>
    <mergeCell ref="A24:H24"/>
    <mergeCell ref="B25:H25"/>
    <mergeCell ref="A26:H26"/>
    <mergeCell ref="B29:E29"/>
    <mergeCell ref="F29:H29"/>
    <mergeCell ref="I29:J29"/>
    <mergeCell ref="K29:L29"/>
    <mergeCell ref="M29:N29"/>
    <mergeCell ref="O29:P29"/>
    <mergeCell ref="Q29:R29"/>
    <mergeCell ref="S29:T29"/>
    <mergeCell ref="U29:V29"/>
    <mergeCell ref="W29:X29"/>
    <mergeCell ref="Y29:Z29"/>
    <mergeCell ref="AA29:AB29"/>
    <mergeCell ref="AC29:AD29"/>
    <mergeCell ref="AE29:AF29"/>
    <mergeCell ref="AG29:AH29"/>
    <mergeCell ref="AI29:AJ29"/>
    <mergeCell ref="AK29:AL29"/>
    <mergeCell ref="B30:E30"/>
    <mergeCell ref="F30:H30"/>
    <mergeCell ref="B31:E31"/>
    <mergeCell ref="F31:H31"/>
    <mergeCell ref="B32:E32"/>
    <mergeCell ref="F32:H32"/>
    <mergeCell ref="B33:E33"/>
    <mergeCell ref="F33:H33"/>
    <mergeCell ref="B34:E34"/>
    <mergeCell ref="F34:H34"/>
    <mergeCell ref="B35:E35"/>
    <mergeCell ref="F35:H35"/>
    <mergeCell ref="B36:E36"/>
    <mergeCell ref="F36:H36"/>
    <mergeCell ref="B37:E37"/>
    <mergeCell ref="F37:H37"/>
    <mergeCell ref="B38:E38"/>
    <mergeCell ref="F38:H38"/>
    <mergeCell ref="B39:E39"/>
    <mergeCell ref="F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B47:E47"/>
    <mergeCell ref="F47:H47"/>
    <mergeCell ref="B48:E48"/>
    <mergeCell ref="F48:H48"/>
    <mergeCell ref="B49:E49"/>
    <mergeCell ref="F49:H49"/>
    <mergeCell ref="A52:H52"/>
    <mergeCell ref="B53:H53"/>
    <mergeCell ref="A54:H54"/>
    <mergeCell ref="A55:H55"/>
    <mergeCell ref="A58:D58"/>
    <mergeCell ref="G58:J58"/>
    <mergeCell ref="L58:O58"/>
    <mergeCell ref="Q58:T58"/>
    <mergeCell ref="Y58:AF58"/>
    <mergeCell ref="A60:K60"/>
    <mergeCell ref="C61:AJ61"/>
    <mergeCell ref="C62:AJ62"/>
    <mergeCell ref="P8:U9"/>
    <mergeCell ref="AM14:AO15"/>
    <mergeCell ref="C63:AJ64"/>
  </mergeCells>
  <phoneticPr fontId="1"/>
  <conditionalFormatting sqref="L22:AL22">
    <cfRule type="expression" dxfId="31" priority="2">
      <formula>L20&gt;L21</formula>
    </cfRule>
  </conditionalFormatting>
  <conditionalFormatting sqref="J22:K22">
    <cfRule type="expression" dxfId="30" priority="1">
      <formula>J20&gt;J21</formula>
    </cfRule>
  </conditionalFormatting>
  <conditionalFormatting sqref="Q16:U16">
    <cfRule type="expression" dxfId="29" priority="13">
      <formula>Q16="×＜閉所＞"</formula>
    </cfRule>
  </conditionalFormatting>
  <conditionalFormatting sqref="Q16:U16">
    <cfRule type="cellIs" dxfId="28" priority="11" operator="equal">
      <formula>"×閉所"</formula>
    </cfRule>
  </conditionalFormatting>
  <conditionalFormatting sqref="L20:AM20">
    <cfRule type="expression" dxfId="27" priority="17">
      <formula>AND(L19&gt;L20,L20*40&lt;L21,OR(L23="×",L23=""))</formula>
    </cfRule>
  </conditionalFormatting>
  <conditionalFormatting sqref="L21:AL21">
    <cfRule type="expression" dxfId="26" priority="9">
      <formula>L19&gt;L20</formula>
    </cfRule>
  </conditionalFormatting>
  <conditionalFormatting sqref="J20:K20">
    <cfRule type="expression" dxfId="25" priority="8">
      <formula>AND(J19&gt;J20,J20*40&lt;J21,OR(J23="×",J23=""))</formula>
    </cfRule>
  </conditionalFormatting>
  <conditionalFormatting sqref="J21:K21">
    <cfRule type="expression" dxfId="24" priority="6">
      <formula>J19&gt;J20</formula>
    </cfRule>
  </conditionalFormatting>
  <conditionalFormatting sqref="L52:AM52">
    <cfRule type="expression" dxfId="23" priority="16">
      <formula>L54&lt;0</formula>
    </cfRule>
  </conditionalFormatting>
  <conditionalFormatting sqref="L53:AL53">
    <cfRule type="expression" dxfId="22" priority="15">
      <formula>L54&lt;0</formula>
    </cfRule>
  </conditionalFormatting>
  <conditionalFormatting sqref="L23:AM23">
    <cfRule type="expression" dxfId="21" priority="14">
      <formula>AND(L19&gt;L20,L20*40&lt;L21,OR(L23="×",L23=""))</formula>
    </cfRule>
  </conditionalFormatting>
  <conditionalFormatting sqref="L54:AM55">
    <cfRule type="expression" dxfId="20" priority="12">
      <formula>L54&lt;0</formula>
    </cfRule>
  </conditionalFormatting>
  <conditionalFormatting sqref="J23:K23">
    <cfRule type="expression" dxfId="19" priority="7">
      <formula>AND(J19&gt;J20,J20*40&lt;J21,OR(J23="×",J23=""))</formula>
    </cfRule>
  </conditionalFormatting>
  <conditionalFormatting sqref="J52:K52">
    <cfRule type="expression" dxfId="18" priority="5">
      <formula>J54&lt;0</formula>
    </cfRule>
  </conditionalFormatting>
  <conditionalFormatting sqref="J53:K53">
    <cfRule type="expression" dxfId="17" priority="4">
      <formula>J54&lt;0</formula>
    </cfRule>
  </conditionalFormatting>
  <conditionalFormatting sqref="J54:K55">
    <cfRule type="expression" dxfId="16" priority="3">
      <formula>J54&lt;0</formula>
    </cfRule>
  </conditionalFormatting>
  <dataValidations count="8">
    <dataValidation type="list" allowBlank="1" showDropDown="0" showInputMessage="1" showErrorMessage="1" sqref="P12:R12">
      <formula1>"平日,土曜日,休業日"</formula1>
    </dataValidation>
    <dataValidation type="list" allowBlank="1" showDropDown="0" showInputMessage="1" showErrorMessage="1" sqref="J23:AM23">
      <formula1>"〇,×"</formula1>
    </dataValidation>
    <dataValidation type="list" allowBlank="1" showDropDown="0" showInputMessage="1" showErrorMessage="1" sqref="AM30:AM49">
      <formula1>"○"</formula1>
    </dataValidation>
    <dataValidation type="custom" allowBlank="1" showDropDown="0" showInputMessage="1" showErrorMessage="1" sqref="AM52:AM53">
      <formula1>AF37="届出のみ事業所"</formula1>
    </dataValidation>
    <dataValidation type="list" allowBlank="1" showDropDown="0" showInputMessage="1" showErrorMessage="1" sqref="E58">
      <formula1>"日誌,出勤簿,シフト表"</formula1>
    </dataValidation>
    <dataValidation type="list" allowBlank="1" showDropDown="0" showInputMessage="1" showErrorMessage="1" sqref="F30:I49">
      <formula1>"有,無"</formula1>
    </dataValidation>
    <dataValidation type="list" allowBlank="1" showDropDown="0" showInputMessage="1" showErrorMessage="1" sqref="J30:AL49">
      <formula1>"○,△"</formula1>
    </dataValidation>
    <dataValidation type="list" allowBlank="1" showDropDown="1" showInputMessage="1" showErrorMessage="1" sqref="G8:O8">
      <formula1>"1,2,3,4,5"</formula1>
    </dataValidation>
  </dataValidations>
  <printOptions horizontalCentered="1"/>
  <pageMargins left="0.23622047244094491" right="0.23622047244094491" top="0.35433070866141736" bottom="0.35433070866141736" header="0.31496062992125984" footer="0.31496062992125984"/>
  <pageSetup paperSize="9" scale="80" fitToWidth="2" fitToHeight="1" orientation="portrait" usePrinterDefaults="1" horizontalDpi="300" verticalDpi="300" r:id="rId1"/>
  <colBreaks count="1" manualBreakCount="1">
    <brk id="38" max="67" man="1"/>
  </colBreaks>
  <drawing r:id="rId2"/>
  <legacyDrawing r:id="rId3"/>
  <mc:AlternateContent>
    <mc:Choice xmlns:x14="http://schemas.microsoft.com/office/spreadsheetml/2009/9/main" Requires="x14">
      <controls>
        <mc:AlternateContent>
          <mc:Choice Requires="x14">
            <control shapeId="17409" r:id="rId4" name="チェック 1">
              <controlPr defaultSize="0" autoFill="0" autoLine="0" autoPict="0">
                <anchor moveWithCells="1">
                  <from xmlns:xdr="http://schemas.openxmlformats.org/drawingml/2006/spreadsheetDrawing">
                    <xdr:col>5</xdr:col>
                    <xdr:colOff>19050</xdr:colOff>
                    <xdr:row>56</xdr:row>
                    <xdr:rowOff>94615</xdr:rowOff>
                  </from>
                  <to xmlns:xdr="http://schemas.openxmlformats.org/drawingml/2006/spreadsheetDrawing">
                    <xdr:col>6</xdr:col>
                    <xdr:colOff>57150</xdr:colOff>
                    <xdr:row>58</xdr:row>
                    <xdr:rowOff>86360</xdr:rowOff>
                  </to>
                </anchor>
              </controlPr>
            </control>
          </mc:Choice>
        </mc:AlternateContent>
        <mc:AlternateContent>
          <mc:Choice Requires="x14">
            <control shapeId="17410" r:id="rId5" name="チェック 2">
              <controlPr defaultSize="0" autoFill="0" autoLine="0" autoPict="0">
                <anchor moveWithCells="1">
                  <from xmlns:xdr="http://schemas.openxmlformats.org/drawingml/2006/spreadsheetDrawing">
                    <xdr:col>10</xdr:col>
                    <xdr:colOff>8890</xdr:colOff>
                    <xdr:row>56</xdr:row>
                    <xdr:rowOff>94615</xdr:rowOff>
                  </from>
                  <to xmlns:xdr="http://schemas.openxmlformats.org/drawingml/2006/spreadsheetDrawing">
                    <xdr:col>11</xdr:col>
                    <xdr:colOff>0</xdr:colOff>
                    <xdr:row>58</xdr:row>
                    <xdr:rowOff>95250</xdr:rowOff>
                  </to>
                </anchor>
              </controlPr>
            </control>
          </mc:Choice>
        </mc:AlternateContent>
        <mc:AlternateContent>
          <mc:Choice Requires="x14">
            <control shapeId="17411" r:id="rId6" name="チェック 3">
              <controlPr defaultSize="0" autoFill="0" autoLine="0" autoPict="0">
                <anchor moveWithCells="1">
                  <from xmlns:xdr="http://schemas.openxmlformats.org/drawingml/2006/spreadsheetDrawing">
                    <xdr:col>14</xdr:col>
                    <xdr:colOff>196850</xdr:colOff>
                    <xdr:row>56</xdr:row>
                    <xdr:rowOff>94615</xdr:rowOff>
                  </from>
                  <to xmlns:xdr="http://schemas.openxmlformats.org/drawingml/2006/spreadsheetDrawing">
                    <xdr:col>16</xdr:col>
                    <xdr:colOff>28575</xdr:colOff>
                    <xdr:row>58</xdr:row>
                    <xdr:rowOff>104775</xdr:rowOff>
                  </to>
                </anchor>
              </controlPr>
            </control>
          </mc:Choice>
        </mc:AlternateContent>
        <mc:AlternateContent>
          <mc:Choice Requires="x14">
            <control shapeId="17412" r:id="rId7" name="チェック 4">
              <controlPr defaultSize="0" autoFill="0" autoLine="0" autoPict="0">
                <anchor moveWithCells="1">
                  <from xmlns:xdr="http://schemas.openxmlformats.org/drawingml/2006/spreadsheetDrawing">
                    <xdr:col>19</xdr:col>
                    <xdr:colOff>196850</xdr:colOff>
                    <xdr:row>56</xdr:row>
                    <xdr:rowOff>85725</xdr:rowOff>
                  </from>
                  <to xmlns:xdr="http://schemas.openxmlformats.org/drawingml/2006/spreadsheetDrawing">
                    <xdr:col>21</xdr:col>
                    <xdr:colOff>28575</xdr:colOff>
                    <xdr:row>58</xdr:row>
                    <xdr:rowOff>104775</xdr:rowOff>
                  </to>
                </anchor>
              </controlPr>
            </control>
          </mc:Choice>
        </mc:AlternateContent>
        <mc:AlternateContent>
          <mc:Choice Requires="x14">
            <control shapeId="17413" r:id="rId8" name="チェック 5">
              <controlPr defaultSize="0" autoFill="0" autoLine="0" autoPict="0">
                <anchor moveWithCells="1">
                  <from xmlns:xdr="http://schemas.openxmlformats.org/drawingml/2006/spreadsheetDrawing">
                    <xdr:col>0</xdr:col>
                    <xdr:colOff>193675</xdr:colOff>
                    <xdr:row>59</xdr:row>
                    <xdr:rowOff>66675</xdr:rowOff>
                  </from>
                  <to xmlns:xdr="http://schemas.openxmlformats.org/drawingml/2006/spreadsheetDrawing">
                    <xdr:col>2</xdr:col>
                    <xdr:colOff>66040</xdr:colOff>
                    <xdr:row>61</xdr:row>
                    <xdr:rowOff>114300</xdr:rowOff>
                  </to>
                </anchor>
              </controlPr>
            </control>
          </mc:Choice>
        </mc:AlternateContent>
        <mc:AlternateContent>
          <mc:Choice Requires="x14">
            <control shapeId="17414" r:id="rId9" name="チェック 6">
              <controlPr defaultSize="0" autoFill="0" autoLine="0" autoPict="0">
                <anchor moveWithCells="1">
                  <from xmlns:xdr="http://schemas.openxmlformats.org/drawingml/2006/spreadsheetDrawing">
                    <xdr:col>0</xdr:col>
                    <xdr:colOff>196850</xdr:colOff>
                    <xdr:row>61</xdr:row>
                    <xdr:rowOff>9525</xdr:rowOff>
                  </from>
                  <to xmlns:xdr="http://schemas.openxmlformats.org/drawingml/2006/spreadsheetDrawing">
                    <xdr:col>2</xdr:col>
                    <xdr:colOff>38100</xdr:colOff>
                    <xdr:row>61</xdr:row>
                    <xdr:rowOff>161925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dimension ref="A2:CD73"/>
  <sheetViews>
    <sheetView view="pageBreakPreview" topLeftCell="A55" zoomScale="115" zoomScaleNormal="130" zoomScaleSheetLayoutView="115" workbookViewId="0">
      <selection activeCell="P12" sqref="P12:R12"/>
    </sheetView>
  </sheetViews>
  <sheetFormatPr defaultRowHeight="13.5"/>
  <cols>
    <col min="1" max="9" width="2.875" customWidth="1"/>
    <col min="10" max="33" width="2.875" style="1" customWidth="1"/>
    <col min="34" max="38" width="2.875" customWidth="1"/>
    <col min="39" max="41" width="3.375" hidden="1" customWidth="1"/>
    <col min="42" max="42" width="7.375" hidden="1" customWidth="1"/>
    <col min="43" max="43" width="8.875" hidden="1" customWidth="1"/>
    <col min="44" max="44" width="11" hidden="1" customWidth="1"/>
    <col min="45" max="45" width="9.875" hidden="1" customWidth="1"/>
    <col min="46" max="46" width="10.375" hidden="1" customWidth="1"/>
    <col min="47" max="47" width="11.25" hidden="1" customWidth="1"/>
    <col min="48" max="48" width="8" hidden="1" customWidth="1"/>
    <col min="49" max="49" width="3.25" style="1" customWidth="1"/>
    <col min="50" max="82" width="3.25" customWidth="1"/>
    <col min="83" max="84" width="4.25" customWidth="1"/>
    <col min="85" max="16384" width="9" customWidth="1"/>
  </cols>
  <sheetData>
    <row r="2" spans="1:82" ht="26.25" customHeight="1">
      <c r="A2" s="3" t="s">
        <v>134</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W2" s="188" t="s">
        <v>136</v>
      </c>
      <c r="AX2" s="188"/>
      <c r="AY2" s="188"/>
      <c r="AZ2" s="188"/>
      <c r="BA2" s="188"/>
      <c r="BB2" s="188"/>
      <c r="BC2" s="188"/>
      <c r="BD2" s="188"/>
      <c r="BE2" s="188"/>
      <c r="BF2" s="188"/>
      <c r="BG2" s="188"/>
      <c r="BH2" s="188"/>
      <c r="BI2" s="188"/>
      <c r="BJ2" s="188"/>
      <c r="BK2" s="188"/>
      <c r="BL2" s="188"/>
      <c r="BM2" s="188"/>
      <c r="BN2" s="188"/>
      <c r="BO2" s="188"/>
      <c r="BP2" s="188"/>
      <c r="BQ2" s="188"/>
      <c r="BR2" s="188"/>
      <c r="BS2" s="188"/>
      <c r="BT2" s="188"/>
      <c r="BU2" s="188"/>
      <c r="BV2" s="188"/>
      <c r="BW2" s="188"/>
      <c r="BX2" s="188"/>
      <c r="BY2" s="188"/>
      <c r="BZ2" s="188"/>
      <c r="CA2" s="188"/>
      <c r="CB2" s="188"/>
      <c r="CC2" s="188"/>
      <c r="CD2" s="188"/>
    </row>
    <row r="3" spans="1:82" ht="9" customHeigh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row>
    <row r="4" spans="1:82" ht="18.75">
      <c r="A4" s="4"/>
      <c r="B4" s="23" t="s">
        <v>24</v>
      </c>
      <c r="C4" s="41" t="s">
        <v>70</v>
      </c>
      <c r="D4" s="48"/>
      <c r="E4" s="52" t="s">
        <v>26</v>
      </c>
      <c r="F4" s="48"/>
      <c r="G4" s="48"/>
      <c r="H4" s="48"/>
      <c r="I4" s="48"/>
      <c r="J4" s="48"/>
      <c r="K4" s="104"/>
      <c r="L4" s="104"/>
      <c r="M4" s="104"/>
      <c r="N4" s="120"/>
      <c r="O4" s="120"/>
      <c r="P4" s="120"/>
      <c r="Q4" s="120"/>
      <c r="R4" s="120"/>
      <c r="S4" s="120"/>
      <c r="T4" s="120"/>
      <c r="U4" s="120"/>
      <c r="V4" s="120"/>
      <c r="W4" s="120"/>
      <c r="X4" s="120"/>
      <c r="Y4" s="120"/>
      <c r="Z4" s="120"/>
      <c r="AA4" s="120"/>
      <c r="AB4" s="120"/>
      <c r="AC4" s="120"/>
      <c r="AD4" s="120"/>
      <c r="AE4" s="120"/>
      <c r="AF4" s="120"/>
      <c r="AG4" s="120"/>
      <c r="AH4" s="149"/>
      <c r="AI4" s="149"/>
      <c r="AJ4" s="149"/>
      <c r="AK4" s="149"/>
      <c r="AW4" s="189" t="s">
        <v>90</v>
      </c>
      <c r="AX4" s="189"/>
      <c r="AY4" s="189"/>
      <c r="AZ4" s="189"/>
      <c r="BA4" s="189"/>
      <c r="BB4" s="189"/>
      <c r="BC4" s="189"/>
      <c r="BD4" s="189"/>
      <c r="BE4" s="189"/>
      <c r="BF4" s="189"/>
      <c r="BG4" s="189"/>
      <c r="BH4" s="189"/>
      <c r="BI4" s="189"/>
      <c r="BJ4" s="189"/>
      <c r="BK4" s="189"/>
      <c r="BL4" s="189"/>
      <c r="BM4" s="189"/>
      <c r="BN4" s="189"/>
      <c r="BO4" s="189"/>
      <c r="BP4" s="189"/>
      <c r="BQ4" s="189"/>
      <c r="BR4" s="189"/>
      <c r="BS4" s="189"/>
      <c r="BT4" s="189"/>
      <c r="BU4" s="189"/>
      <c r="BV4" s="189"/>
      <c r="BW4" s="189"/>
      <c r="BX4" s="189"/>
      <c r="BY4" s="189"/>
      <c r="BZ4" s="189"/>
      <c r="CA4" s="189"/>
      <c r="CB4" s="189"/>
      <c r="CC4" s="189"/>
      <c r="CD4" s="189"/>
    </row>
    <row r="5" spans="1:82" ht="20.25" customHeight="1">
      <c r="A5" s="4"/>
      <c r="B5" s="23" t="s">
        <v>24</v>
      </c>
      <c r="C5" s="42" t="s">
        <v>21</v>
      </c>
      <c r="D5" s="49"/>
      <c r="E5" s="53"/>
      <c r="F5" s="53"/>
      <c r="G5" s="60" t="s">
        <v>12</v>
      </c>
      <c r="H5" s="69"/>
      <c r="I5" s="69"/>
      <c r="J5" s="69"/>
      <c r="K5" s="104"/>
      <c r="L5" s="104"/>
      <c r="M5" s="104"/>
      <c r="N5" s="104"/>
      <c r="O5" s="104"/>
      <c r="P5" s="104"/>
      <c r="Q5" s="104"/>
      <c r="R5" s="104"/>
      <c r="S5" s="104"/>
      <c r="T5" s="104"/>
      <c r="U5" s="104"/>
      <c r="V5" s="104"/>
      <c r="W5" s="104"/>
      <c r="X5" s="104"/>
      <c r="Y5" s="104"/>
      <c r="Z5" s="104"/>
      <c r="AA5" s="104"/>
      <c r="AB5" s="104"/>
      <c r="AC5" s="104"/>
      <c r="AD5" s="104"/>
      <c r="AE5" s="104"/>
      <c r="AF5" s="104"/>
      <c r="AG5" s="104"/>
      <c r="AH5" s="150"/>
      <c r="AI5" s="150"/>
      <c r="AJ5" s="150"/>
      <c r="AK5" s="150"/>
      <c r="AL5" s="150"/>
      <c r="AM5" s="150"/>
      <c r="AN5" s="150"/>
      <c r="AO5" s="150"/>
      <c r="AP5" s="150"/>
      <c r="AW5" s="1" t="s">
        <v>25</v>
      </c>
      <c r="AX5" s="191" t="s">
        <v>39</v>
      </c>
    </row>
    <row r="6" spans="1:82">
      <c r="B6" s="23"/>
      <c r="AX6" s="191"/>
    </row>
    <row r="7" spans="1:82">
      <c r="A7" s="5" t="s">
        <v>8</v>
      </c>
      <c r="B7" s="5"/>
      <c r="C7" s="5"/>
      <c r="D7" s="5"/>
      <c r="E7" s="5"/>
      <c r="F7" s="5"/>
      <c r="G7" s="61" t="s">
        <v>65</v>
      </c>
      <c r="H7" s="70"/>
      <c r="I7" s="70"/>
      <c r="J7" s="70"/>
      <c r="K7" s="70"/>
      <c r="L7" s="70"/>
      <c r="M7" s="70"/>
      <c r="N7" s="70"/>
      <c r="O7" s="123"/>
      <c r="P7" s="127" t="s">
        <v>61</v>
      </c>
      <c r="Q7" s="127"/>
      <c r="R7" s="127"/>
      <c r="S7" s="127"/>
      <c r="T7" s="127"/>
      <c r="U7" s="127"/>
      <c r="V7" s="140" t="s">
        <v>132</v>
      </c>
      <c r="W7" s="140"/>
      <c r="X7" s="140"/>
      <c r="Y7" s="140"/>
      <c r="Z7" s="140"/>
      <c r="AA7" s="140"/>
      <c r="AB7" s="140"/>
      <c r="AC7" s="140"/>
      <c r="AD7" s="140"/>
      <c r="AW7" s="1" t="s">
        <v>25</v>
      </c>
      <c r="AX7" s="191" t="s">
        <v>124</v>
      </c>
    </row>
    <row r="8" spans="1:82" ht="13.5" customHeight="1">
      <c r="A8" s="6" t="s">
        <v>41</v>
      </c>
      <c r="B8" s="6"/>
      <c r="C8" s="6"/>
      <c r="D8" s="6"/>
      <c r="E8" s="6"/>
      <c r="F8" s="6"/>
      <c r="G8" s="62">
        <v>1</v>
      </c>
      <c r="H8" s="62"/>
      <c r="I8" s="62"/>
      <c r="J8" s="62"/>
      <c r="K8" s="62"/>
      <c r="L8" s="62"/>
      <c r="M8" s="62"/>
      <c r="N8" s="62"/>
      <c r="O8" s="62"/>
      <c r="P8" s="128" t="s">
        <v>6</v>
      </c>
      <c r="Q8" s="131"/>
      <c r="R8" s="131"/>
      <c r="S8" s="131"/>
      <c r="T8" s="131"/>
      <c r="U8" s="137"/>
      <c r="V8" s="141" t="s">
        <v>131</v>
      </c>
      <c r="W8" s="142"/>
      <c r="X8" s="142"/>
      <c r="Y8" s="142"/>
      <c r="Z8" s="142"/>
      <c r="AA8" s="142"/>
      <c r="AB8" s="142"/>
      <c r="AC8" s="142"/>
      <c r="AD8" s="147"/>
      <c r="AR8" t="s">
        <v>16</v>
      </c>
      <c r="AS8" s="174">
        <v>0.79166666666666663</v>
      </c>
      <c r="AU8" s="176">
        <v>0.125</v>
      </c>
    </row>
    <row r="9" spans="1:82" ht="13.5" customHeight="1">
      <c r="A9" s="5" t="s">
        <v>127</v>
      </c>
      <c r="B9" s="5"/>
      <c r="C9" s="5"/>
      <c r="D9" s="5"/>
      <c r="E9" s="5"/>
      <c r="F9" s="5"/>
      <c r="G9" s="63" t="s">
        <v>117</v>
      </c>
      <c r="H9" s="63"/>
      <c r="I9" s="63"/>
      <c r="J9" s="63"/>
      <c r="K9" s="63"/>
      <c r="L9" s="63"/>
      <c r="M9" s="63"/>
      <c r="N9" s="63"/>
      <c r="O9" s="63"/>
      <c r="P9" s="129"/>
      <c r="Q9" s="132"/>
      <c r="R9" s="132"/>
      <c r="S9" s="132"/>
      <c r="T9" s="132"/>
      <c r="U9" s="138"/>
      <c r="V9" s="140" t="s">
        <v>133</v>
      </c>
      <c r="W9" s="140"/>
      <c r="X9" s="140"/>
      <c r="Y9" s="140"/>
      <c r="Z9" s="140"/>
      <c r="AA9" s="140"/>
      <c r="AB9" s="140"/>
      <c r="AC9" s="140"/>
      <c r="AD9" s="140"/>
      <c r="AR9" t="s">
        <v>18</v>
      </c>
      <c r="AS9" s="174">
        <v>0.79166666666666663</v>
      </c>
      <c r="AT9" s="176">
        <v>0.33333333333333331</v>
      </c>
      <c r="AU9" s="174">
        <v>0.33333333333333331</v>
      </c>
      <c r="AW9" s="189" t="s">
        <v>13</v>
      </c>
      <c r="AX9" s="192"/>
      <c r="AY9" s="192"/>
      <c r="AZ9" s="192"/>
      <c r="BA9" s="192"/>
      <c r="BB9" s="192"/>
      <c r="BC9" s="192"/>
      <c r="BD9" s="192"/>
      <c r="BE9" s="192"/>
      <c r="BF9" s="192"/>
      <c r="BG9" s="192"/>
      <c r="BH9" s="192"/>
      <c r="BI9" s="192"/>
      <c r="BJ9" s="192"/>
      <c r="BK9" s="192"/>
      <c r="BL9" s="192"/>
      <c r="BM9" s="192"/>
      <c r="BN9" s="192"/>
      <c r="BO9" s="192"/>
      <c r="BP9" s="192"/>
      <c r="BQ9" s="192"/>
      <c r="BR9" s="192"/>
      <c r="BS9" s="192"/>
      <c r="BT9" s="192"/>
      <c r="BU9" s="192"/>
      <c r="BV9" s="192"/>
      <c r="BW9" s="192"/>
      <c r="BX9" s="192"/>
      <c r="BY9" s="192"/>
      <c r="BZ9" s="192"/>
      <c r="CA9" s="192"/>
      <c r="CB9" s="192"/>
      <c r="CC9" s="192"/>
      <c r="CD9" s="192"/>
    </row>
    <row r="10" spans="1:82" ht="13.5" customHeight="1">
      <c r="AR10" t="s">
        <v>17</v>
      </c>
      <c r="AS10" s="174">
        <v>0.79166666666666663</v>
      </c>
      <c r="AT10" s="174">
        <v>0.41666666666666669</v>
      </c>
      <c r="AU10" s="174">
        <v>0.33333333333333331</v>
      </c>
      <c r="AW10" s="1" t="s">
        <v>66</v>
      </c>
      <c r="AX10" s="191" t="s">
        <v>111</v>
      </c>
      <c r="AY10" s="197"/>
      <c r="AZ10" s="197"/>
      <c r="BA10" s="197"/>
      <c r="BB10" s="197"/>
      <c r="BC10" s="197"/>
      <c r="BD10" s="197"/>
      <c r="BE10" s="197"/>
      <c r="BF10" s="197"/>
      <c r="BG10" s="197"/>
      <c r="BH10" s="197"/>
      <c r="BI10" s="197"/>
      <c r="BJ10" s="197"/>
      <c r="BK10" s="197"/>
      <c r="BL10" s="197"/>
      <c r="BM10" s="197"/>
      <c r="BN10" s="197"/>
      <c r="BO10" s="197"/>
      <c r="BP10" s="197"/>
      <c r="BQ10" s="197"/>
      <c r="BR10" s="197"/>
      <c r="BS10" s="197"/>
      <c r="BT10" s="197"/>
      <c r="BU10" s="197"/>
      <c r="BV10" s="197"/>
      <c r="BW10" s="197"/>
      <c r="BX10" s="197"/>
      <c r="BY10" s="197"/>
      <c r="BZ10" s="197"/>
      <c r="CA10" s="197"/>
      <c r="CB10" s="197"/>
      <c r="CC10" s="197"/>
      <c r="CD10" s="197"/>
    </row>
    <row r="11" spans="1:82" ht="13.5" customHeight="1">
      <c r="A11" t="s">
        <v>22</v>
      </c>
      <c r="AW11" s="189" t="s">
        <v>10</v>
      </c>
      <c r="AX11" s="192"/>
      <c r="AY11" s="192"/>
      <c r="AZ11" s="192"/>
      <c r="BA11" s="192"/>
      <c r="BB11" s="192"/>
      <c r="BC11" s="192"/>
      <c r="BD11" s="192"/>
      <c r="BE11" s="192"/>
      <c r="BF11" s="192"/>
      <c r="BG11" s="192"/>
      <c r="BH11" s="192"/>
      <c r="BI11" s="192"/>
      <c r="BJ11" s="192"/>
      <c r="BK11" s="192"/>
      <c r="BL11" s="192"/>
      <c r="BM11" s="192"/>
      <c r="BN11" s="192"/>
      <c r="BO11" s="192"/>
      <c r="BP11" s="192"/>
      <c r="BQ11" s="192"/>
      <c r="BR11" s="192"/>
      <c r="BS11" s="192"/>
      <c r="BT11" s="192"/>
      <c r="BU11" s="192"/>
      <c r="BV11" s="192"/>
      <c r="BW11" s="192"/>
      <c r="BX11" s="192"/>
      <c r="BY11" s="192"/>
      <c r="BZ11" s="192"/>
      <c r="CA11" s="192"/>
      <c r="CB11" s="192"/>
      <c r="CC11" s="192"/>
      <c r="CD11" s="192"/>
    </row>
    <row r="12" spans="1:82" ht="18" customHeight="1">
      <c r="A12" s="5" t="s">
        <v>15</v>
      </c>
      <c r="B12" s="5"/>
      <c r="C12" s="5"/>
      <c r="D12" s="5"/>
      <c r="E12" s="5"/>
      <c r="F12" s="5"/>
      <c r="G12" s="185">
        <v>45537</v>
      </c>
      <c r="H12" s="185"/>
      <c r="I12" s="185"/>
      <c r="J12" s="185"/>
      <c r="K12" s="185"/>
      <c r="L12" s="185"/>
      <c r="M12" s="185"/>
      <c r="N12" s="185"/>
      <c r="O12" s="185"/>
      <c r="P12" s="140" t="s">
        <v>129</v>
      </c>
      <c r="Q12" s="140"/>
      <c r="R12" s="140"/>
      <c r="S12" s="135"/>
      <c r="T12" s="136"/>
      <c r="U12" s="136"/>
      <c r="V12" s="136"/>
      <c r="W12" s="136"/>
      <c r="X12" s="136"/>
      <c r="Y12" s="136"/>
      <c r="Z12" s="136"/>
      <c r="AA12" s="136"/>
      <c r="AB12" s="146"/>
      <c r="AC12" s="146"/>
      <c r="AD12" s="146"/>
      <c r="AW12" s="1" t="s">
        <v>84</v>
      </c>
      <c r="AX12" s="191" t="s">
        <v>69</v>
      </c>
    </row>
    <row r="13" spans="1:82" ht="15.75" customHeight="1">
      <c r="AW13" s="1" t="s">
        <v>85</v>
      </c>
      <c r="AX13" s="193" t="s">
        <v>126</v>
      </c>
      <c r="AY13" s="193"/>
      <c r="AZ13" s="193"/>
      <c r="BA13" s="193"/>
      <c r="BB13" s="193"/>
      <c r="BC13" s="193"/>
      <c r="BD13" s="193"/>
      <c r="BE13" s="193"/>
      <c r="BF13" s="193"/>
      <c r="BG13" s="193"/>
      <c r="BH13" s="193"/>
      <c r="BI13" s="193"/>
      <c r="BJ13" s="193"/>
      <c r="BK13" s="193"/>
      <c r="BL13" s="193"/>
      <c r="BM13" s="193"/>
      <c r="BN13" s="193"/>
      <c r="BO13" s="193"/>
      <c r="BP13" s="193"/>
      <c r="BQ13" s="193"/>
      <c r="BR13" s="193"/>
      <c r="BS13" s="193"/>
      <c r="BT13" s="193"/>
      <c r="BU13" s="193"/>
      <c r="BV13" s="193"/>
      <c r="BW13" s="193"/>
      <c r="BX13" s="193"/>
      <c r="BY13" s="193"/>
      <c r="BZ13" s="193"/>
      <c r="CA13" s="193"/>
      <c r="CB13" s="193"/>
      <c r="CC13" s="193"/>
      <c r="CD13" s="193"/>
    </row>
    <row r="14" spans="1:82" ht="12.75" customHeight="1">
      <c r="A14" t="s">
        <v>27</v>
      </c>
      <c r="W14" s="143"/>
      <c r="X14" s="143"/>
      <c r="Y14" s="143"/>
      <c r="Z14" s="143"/>
      <c r="AA14" s="143"/>
      <c r="AB14" s="143"/>
      <c r="AC14" s="143"/>
      <c r="AD14" s="143"/>
      <c r="AE14" s="143"/>
      <c r="AF14" s="143"/>
      <c r="AG14" s="143"/>
      <c r="AH14" s="143"/>
      <c r="AI14" s="143"/>
      <c r="AM14" s="154"/>
      <c r="AN14" s="164"/>
      <c r="AO14" s="168"/>
      <c r="AP14" s="170"/>
      <c r="AQ14" s="170"/>
      <c r="AR14" s="166" t="s">
        <v>51</v>
      </c>
      <c r="AS14" s="166" t="s">
        <v>49</v>
      </c>
      <c r="AT14" s="31" t="s">
        <v>67</v>
      </c>
      <c r="AU14" s="31"/>
      <c r="AW14" s="1"/>
      <c r="AX14" s="193"/>
      <c r="AY14" s="193"/>
      <c r="AZ14" s="193"/>
      <c r="BA14" s="193"/>
      <c r="BB14" s="193"/>
      <c r="BC14" s="193"/>
      <c r="BD14" s="193"/>
      <c r="BE14" s="193"/>
      <c r="BF14" s="193"/>
      <c r="BG14" s="193"/>
      <c r="BH14" s="193"/>
      <c r="BI14" s="193"/>
      <c r="BJ14" s="193"/>
      <c r="BK14" s="193"/>
      <c r="BL14" s="193"/>
      <c r="BM14" s="193"/>
      <c r="BN14" s="193"/>
      <c r="BO14" s="193"/>
      <c r="BP14" s="193"/>
      <c r="BQ14" s="193"/>
      <c r="BR14" s="193"/>
      <c r="BS14" s="193"/>
      <c r="BT14" s="193"/>
      <c r="BU14" s="193"/>
      <c r="BV14" s="193"/>
      <c r="BW14" s="193"/>
      <c r="BX14" s="193"/>
      <c r="BY14" s="193"/>
      <c r="BZ14" s="193"/>
      <c r="CA14" s="193"/>
      <c r="CB14" s="193"/>
      <c r="CC14" s="193"/>
      <c r="CD14" s="193"/>
    </row>
    <row r="15" spans="1:82" ht="27.75" customHeight="1">
      <c r="A15" s="7"/>
      <c r="B15" s="24"/>
      <c r="C15" s="8" t="s">
        <v>5</v>
      </c>
      <c r="D15" s="50"/>
      <c r="E15" s="25"/>
      <c r="F15" s="56" t="s">
        <v>45</v>
      </c>
      <c r="G15" s="65"/>
      <c r="H15" s="71"/>
      <c r="I15" s="56" t="s">
        <v>52</v>
      </c>
      <c r="J15" s="65"/>
      <c r="K15" s="71"/>
      <c r="L15" s="114" t="s">
        <v>1</v>
      </c>
      <c r="M15" s="117"/>
      <c r="N15" s="117"/>
      <c r="O15" s="117"/>
      <c r="P15" s="117"/>
      <c r="Q15" s="114" t="s">
        <v>46</v>
      </c>
      <c r="R15" s="117"/>
      <c r="S15" s="117"/>
      <c r="T15" s="117"/>
      <c r="U15" s="117"/>
      <c r="W15" s="143"/>
      <c r="X15" s="143"/>
      <c r="Z15" s="143"/>
      <c r="AA15" s="143"/>
      <c r="AC15" s="143"/>
      <c r="AE15" s="143"/>
      <c r="AF15" s="143"/>
      <c r="AG15" s="143"/>
      <c r="AH15" s="143"/>
      <c r="AI15" s="143"/>
      <c r="AM15" s="155"/>
      <c r="AN15" s="165"/>
      <c r="AO15" s="169"/>
      <c r="AP15" s="166" t="s">
        <v>62</v>
      </c>
      <c r="AQ15" s="166" t="s">
        <v>62</v>
      </c>
      <c r="AR15" s="166" t="s">
        <v>38</v>
      </c>
      <c r="AS15" s="175" t="s">
        <v>63</v>
      </c>
      <c r="AT15" s="177" t="s">
        <v>23</v>
      </c>
      <c r="AU15" s="166" t="s">
        <v>64</v>
      </c>
      <c r="AW15" s="189" t="s">
        <v>87</v>
      </c>
      <c r="AX15" s="192"/>
      <c r="AY15" s="192"/>
      <c r="AZ15" s="192"/>
      <c r="BA15" s="192"/>
      <c r="BB15" s="192"/>
      <c r="BC15" s="192"/>
      <c r="BD15" s="192"/>
      <c r="BE15" s="192"/>
      <c r="BF15" s="192"/>
      <c r="BG15" s="192"/>
      <c r="BH15" s="192"/>
      <c r="BI15" s="192"/>
      <c r="BJ15" s="192"/>
      <c r="BK15" s="192"/>
      <c r="BL15" s="192"/>
      <c r="BM15" s="192"/>
      <c r="BN15" s="192"/>
      <c r="BO15" s="192"/>
      <c r="BP15" s="192"/>
      <c r="BQ15" s="192"/>
      <c r="BR15" s="192"/>
      <c r="BS15" s="192"/>
      <c r="BT15" s="192"/>
      <c r="BU15" s="192"/>
      <c r="BV15" s="192"/>
      <c r="BW15" s="192"/>
      <c r="BX15" s="192"/>
      <c r="BY15" s="192"/>
      <c r="BZ15" s="192"/>
      <c r="CA15" s="192"/>
      <c r="CB15" s="192"/>
      <c r="CC15" s="192"/>
      <c r="CD15" s="192"/>
    </row>
    <row r="16" spans="1:82" ht="18" customHeight="1">
      <c r="A16" s="8" t="s">
        <v>2</v>
      </c>
      <c r="B16" s="25"/>
      <c r="C16" s="43">
        <v>40</v>
      </c>
      <c r="D16" s="51"/>
      <c r="E16" s="54"/>
      <c r="F16" s="57">
        <v>0.58333333333333304</v>
      </c>
      <c r="G16" s="66"/>
      <c r="H16" s="72"/>
      <c r="I16" s="82">
        <v>0.79166666666666696</v>
      </c>
      <c r="J16" s="91"/>
      <c r="K16" s="105"/>
      <c r="L16" s="115">
        <f>IF(AND(F16="",I16=""),"",I16-F16)</f>
        <v>0.20833333333333326</v>
      </c>
      <c r="M16" s="115"/>
      <c r="N16" s="115"/>
      <c r="O16" s="115"/>
      <c r="P16" s="115"/>
      <c r="Q16" s="133" t="str">
        <f>IF(I16="","",IF(AND(P12="土曜日",AT9&lt;=L16),"○開所",IF(AND(P12="休業日",I16&gt;=AS10,AT10&lt;=L16),"○開所",IF(AND(P12="平日",I16&gt;=AS8),"○開所","×閉所"))))</f>
        <v>○開所</v>
      </c>
      <c r="R16" s="134"/>
      <c r="S16" s="134"/>
      <c r="T16" s="134"/>
      <c r="U16" s="139"/>
      <c r="W16" s="143"/>
      <c r="X16" s="143"/>
      <c r="Y16" s="143"/>
      <c r="Z16" s="143"/>
      <c r="AA16" s="143"/>
      <c r="AB16" s="143"/>
      <c r="AC16" s="143"/>
      <c r="AD16" s="143"/>
      <c r="AE16" s="143"/>
      <c r="AF16" s="143"/>
      <c r="AG16" s="143"/>
      <c r="AH16" s="143"/>
      <c r="AI16" s="143"/>
      <c r="AM16" s="156" t="s">
        <v>16</v>
      </c>
      <c r="AN16" s="166"/>
      <c r="AO16" s="166"/>
      <c r="AP16" s="171">
        <f>COUNTIF($P$12,AM16)</f>
        <v>1</v>
      </c>
      <c r="AQ16" s="172">
        <v>0.35416666666666669</v>
      </c>
      <c r="AR16" s="173">
        <v>0.79166666666666663</v>
      </c>
      <c r="AS16" s="173">
        <v>0.125</v>
      </c>
      <c r="AT16" s="31" t="str">
        <f>IF(AP16=0,"",IF(AND(AP16=1,$F$16&gt;0),"","１"))</f>
        <v/>
      </c>
      <c r="AU16" s="31" t="str">
        <f>IF(AP16=0,"",IF(AND(AP16=1,$I$16=AR16),"",1))</f>
        <v/>
      </c>
      <c r="AW16" s="1" t="s">
        <v>88</v>
      </c>
      <c r="AX16" s="191" t="s">
        <v>137</v>
      </c>
    </row>
    <row r="17" spans="1:82" ht="17.25" customHeight="1">
      <c r="W17" s="143"/>
      <c r="X17" s="143"/>
      <c r="Y17" s="143"/>
      <c r="Z17" s="143"/>
      <c r="AA17" s="143"/>
      <c r="AB17" s="143"/>
      <c r="AC17" s="143"/>
      <c r="AD17" s="143"/>
      <c r="AE17" s="143"/>
      <c r="AF17" s="143"/>
      <c r="AG17" s="143"/>
      <c r="AH17" s="143"/>
      <c r="AI17" s="143"/>
      <c r="AW17" s="1" t="s">
        <v>138</v>
      </c>
      <c r="AX17" s="191" t="s">
        <v>141</v>
      </c>
      <c r="CA17" s="198"/>
      <c r="CB17" s="198"/>
      <c r="CC17" s="198"/>
      <c r="CD17" s="198"/>
    </row>
    <row r="18" spans="1:82" ht="17.25" customHeight="1">
      <c r="W18" s="143"/>
      <c r="X18" s="143"/>
      <c r="Y18" s="143"/>
      <c r="Z18" s="143"/>
      <c r="AA18" s="143"/>
      <c r="AB18" s="143"/>
      <c r="AC18" s="143"/>
      <c r="AD18" s="143"/>
      <c r="AE18" s="143"/>
      <c r="AF18" s="143"/>
      <c r="AG18" s="143"/>
      <c r="AH18" s="143"/>
      <c r="AI18" s="143"/>
      <c r="AW18" s="1" t="s">
        <v>89</v>
      </c>
      <c r="AX18" s="191" t="s">
        <v>140</v>
      </c>
      <c r="CA18" s="198"/>
      <c r="CB18" s="198"/>
      <c r="CC18" s="198"/>
      <c r="CD18" s="198"/>
    </row>
    <row r="19" spans="1:82" ht="17.25" customHeight="1">
      <c r="W19" s="143"/>
      <c r="X19" s="143"/>
      <c r="Y19" s="143"/>
      <c r="Z19" s="143"/>
      <c r="AA19" s="143"/>
      <c r="AB19" s="143"/>
      <c r="AC19" s="143"/>
      <c r="AD19" s="143"/>
      <c r="AE19" s="143"/>
      <c r="AF19" s="143"/>
      <c r="AG19" s="143"/>
      <c r="AH19" s="143"/>
      <c r="AI19" s="143"/>
      <c r="AX19" t="s">
        <v>139</v>
      </c>
      <c r="CA19" s="198"/>
      <c r="CB19" s="198"/>
      <c r="CC19" s="198"/>
      <c r="CD19" s="198"/>
    </row>
    <row r="20" spans="1:82" ht="17.25" customHeight="1">
      <c r="W20" s="143"/>
      <c r="X20" s="143"/>
      <c r="Y20" s="143"/>
      <c r="Z20" s="143"/>
      <c r="AA20" s="143"/>
      <c r="AB20" s="143"/>
      <c r="AC20" s="143"/>
      <c r="AD20" s="143"/>
      <c r="AE20" s="143"/>
      <c r="AF20" s="143"/>
      <c r="AG20" s="143"/>
      <c r="AH20" s="143"/>
      <c r="AI20" s="143"/>
      <c r="AX20" s="191" t="s">
        <v>56</v>
      </c>
      <c r="AY20" s="198"/>
      <c r="AZ20" s="198"/>
      <c r="BA20" s="198"/>
      <c r="BB20" s="198"/>
      <c r="BC20" s="198"/>
      <c r="BD20" s="198"/>
      <c r="BE20" s="198"/>
      <c r="BF20" s="198"/>
      <c r="BG20" s="198"/>
      <c r="BH20" s="198"/>
      <c r="BI20" s="198"/>
      <c r="BJ20" s="198"/>
      <c r="BK20" s="198"/>
      <c r="BL20" s="198"/>
      <c r="BM20" s="198"/>
      <c r="BN20" s="198"/>
      <c r="BO20" s="198"/>
      <c r="BP20" s="198"/>
      <c r="BQ20" s="198"/>
      <c r="BR20" s="198"/>
      <c r="BS20" s="198"/>
      <c r="BT20" s="198"/>
      <c r="BU20" s="198"/>
      <c r="BV20" s="198"/>
      <c r="BW20" s="198"/>
      <c r="BX20" s="198"/>
      <c r="BY20" s="198"/>
      <c r="BZ20" s="198"/>
    </row>
    <row r="21" spans="1:82">
      <c r="I21" s="83">
        <v>0.29166666666666669</v>
      </c>
      <c r="J21" s="22"/>
      <c r="K21" s="106">
        <v>0.33333333333333331</v>
      </c>
      <c r="L21" s="116"/>
      <c r="M21" s="118">
        <v>0.375</v>
      </c>
      <c r="N21" s="121"/>
      <c r="O21" s="118">
        <v>0.41666666666666702</v>
      </c>
      <c r="P21" s="121"/>
      <c r="Q21" s="118">
        <v>0.45833333333333298</v>
      </c>
      <c r="R21" s="121"/>
      <c r="S21" s="118">
        <v>0.5</v>
      </c>
      <c r="T21" s="121"/>
      <c r="U21" s="118">
        <v>0.54166666666666696</v>
      </c>
      <c r="V21" s="121"/>
      <c r="W21" s="118">
        <v>0.58333333333333304</v>
      </c>
      <c r="X21" s="121"/>
      <c r="Y21" s="118">
        <v>0.624999999999999</v>
      </c>
      <c r="Z21" s="121"/>
      <c r="AA21" s="118">
        <v>0.66666666666666496</v>
      </c>
      <c r="AB21" s="121"/>
      <c r="AC21" s="118">
        <v>0.70833333333333104</v>
      </c>
      <c r="AD21" s="121"/>
      <c r="AE21" s="118">
        <v>0.749999999999997</v>
      </c>
      <c r="AF21" s="121"/>
      <c r="AG21" s="118">
        <v>0.79166666666666297</v>
      </c>
      <c r="AH21" s="151"/>
      <c r="AI21" s="106">
        <v>0.83333333333333337</v>
      </c>
      <c r="AJ21" s="90"/>
      <c r="AK21" s="106">
        <v>0.875</v>
      </c>
      <c r="AL21" s="90"/>
      <c r="AM21" s="90"/>
      <c r="AW21" s="1" t="s">
        <v>91</v>
      </c>
      <c r="AX21" s="191" t="s">
        <v>92</v>
      </c>
    </row>
    <row r="22" spans="1:82">
      <c r="A22" s="9" t="s">
        <v>37</v>
      </c>
      <c r="B22" s="26"/>
      <c r="C22" s="26"/>
      <c r="D22" s="26"/>
      <c r="E22" s="26"/>
      <c r="F22" s="26"/>
      <c r="G22" s="26"/>
      <c r="H22" s="73"/>
      <c r="I22" s="84"/>
      <c r="J22" s="178">
        <f t="shared" ref="J22:AL22" si="0">$G$8</f>
        <v>1</v>
      </c>
      <c r="K22" s="180">
        <f t="shared" si="0"/>
        <v>1</v>
      </c>
      <c r="L22" s="178">
        <f t="shared" si="0"/>
        <v>1</v>
      </c>
      <c r="M22" s="180">
        <f t="shared" si="0"/>
        <v>1</v>
      </c>
      <c r="N22" s="178">
        <f t="shared" si="0"/>
        <v>1</v>
      </c>
      <c r="O22" s="182">
        <f t="shared" si="0"/>
        <v>1</v>
      </c>
      <c r="P22" s="178">
        <f t="shared" si="0"/>
        <v>1</v>
      </c>
      <c r="Q22" s="182">
        <f t="shared" si="0"/>
        <v>1</v>
      </c>
      <c r="R22" s="178">
        <f t="shared" si="0"/>
        <v>1</v>
      </c>
      <c r="S22" s="182">
        <f t="shared" si="0"/>
        <v>1</v>
      </c>
      <c r="T22" s="178">
        <f t="shared" si="0"/>
        <v>1</v>
      </c>
      <c r="U22" s="182">
        <f t="shared" si="0"/>
        <v>1</v>
      </c>
      <c r="V22" s="178">
        <f t="shared" si="0"/>
        <v>1</v>
      </c>
      <c r="W22" s="182">
        <f t="shared" si="0"/>
        <v>1</v>
      </c>
      <c r="X22" s="178">
        <f t="shared" si="0"/>
        <v>1</v>
      </c>
      <c r="Y22" s="182">
        <f t="shared" si="0"/>
        <v>1</v>
      </c>
      <c r="Z22" s="178">
        <f t="shared" si="0"/>
        <v>1</v>
      </c>
      <c r="AA22" s="182">
        <f t="shared" si="0"/>
        <v>1</v>
      </c>
      <c r="AB22" s="178">
        <f t="shared" si="0"/>
        <v>1</v>
      </c>
      <c r="AC22" s="182">
        <f t="shared" si="0"/>
        <v>1</v>
      </c>
      <c r="AD22" s="178">
        <f t="shared" si="0"/>
        <v>1</v>
      </c>
      <c r="AE22" s="182">
        <f t="shared" si="0"/>
        <v>1</v>
      </c>
      <c r="AF22" s="178">
        <f t="shared" si="0"/>
        <v>1</v>
      </c>
      <c r="AG22" s="182">
        <f t="shared" si="0"/>
        <v>1</v>
      </c>
      <c r="AH22" s="178">
        <f t="shared" si="0"/>
        <v>1</v>
      </c>
      <c r="AI22" s="182">
        <f t="shared" si="0"/>
        <v>1</v>
      </c>
      <c r="AJ22" s="178">
        <f t="shared" si="0"/>
        <v>1</v>
      </c>
      <c r="AK22" s="182">
        <f t="shared" si="0"/>
        <v>1</v>
      </c>
      <c r="AL22" s="183">
        <f t="shared" si="0"/>
        <v>1</v>
      </c>
      <c r="AM22" s="157"/>
      <c r="AX22" s="191" t="s">
        <v>94</v>
      </c>
    </row>
    <row r="23" spans="1:82">
      <c r="A23" s="9" t="s">
        <v>40</v>
      </c>
      <c r="B23" s="26"/>
      <c r="C23" s="26"/>
      <c r="D23" s="26"/>
      <c r="E23" s="26"/>
      <c r="F23" s="26"/>
      <c r="G23" s="26"/>
      <c r="H23" s="73"/>
      <c r="I23" s="84"/>
      <c r="J23" s="93"/>
      <c r="K23" s="108"/>
      <c r="L23" s="93"/>
      <c r="M23" s="108"/>
      <c r="N23" s="93"/>
      <c r="O23" s="125"/>
      <c r="P23" s="93"/>
      <c r="Q23" s="125"/>
      <c r="R23" s="93"/>
      <c r="S23" s="125"/>
      <c r="T23" s="93"/>
      <c r="U23" s="125"/>
      <c r="V23" s="93"/>
      <c r="W23" s="125"/>
      <c r="X23" s="93">
        <v>1</v>
      </c>
      <c r="Y23" s="125">
        <v>1</v>
      </c>
      <c r="Z23" s="93">
        <v>1</v>
      </c>
      <c r="AA23" s="125">
        <v>1</v>
      </c>
      <c r="AB23" s="93">
        <v>1</v>
      </c>
      <c r="AC23" s="125">
        <v>1</v>
      </c>
      <c r="AD23" s="93">
        <v>1</v>
      </c>
      <c r="AE23" s="125">
        <v>1</v>
      </c>
      <c r="AF23" s="93">
        <v>1</v>
      </c>
      <c r="AG23" s="125">
        <v>1</v>
      </c>
      <c r="AH23" s="93"/>
      <c r="AI23" s="125"/>
      <c r="AJ23" s="93"/>
      <c r="AK23" s="125"/>
      <c r="AL23" s="153"/>
      <c r="AM23" s="157"/>
      <c r="AN23" s="167"/>
      <c r="AW23" s="1" t="s">
        <v>95</v>
      </c>
      <c r="AX23" s="191" t="s">
        <v>80</v>
      </c>
    </row>
    <row r="24" spans="1:82">
      <c r="A24" s="10" t="s">
        <v>35</v>
      </c>
      <c r="B24" s="26"/>
      <c r="C24" s="26"/>
      <c r="D24" s="26"/>
      <c r="E24" s="26"/>
      <c r="F24" s="26"/>
      <c r="G24" s="26"/>
      <c r="H24" s="73"/>
      <c r="I24" s="84"/>
      <c r="J24" s="92"/>
      <c r="K24" s="107"/>
      <c r="L24" s="92"/>
      <c r="M24" s="107"/>
      <c r="N24" s="92"/>
      <c r="O24" s="124"/>
      <c r="P24" s="92"/>
      <c r="Q24" s="124"/>
      <c r="R24" s="92"/>
      <c r="S24" s="124"/>
      <c r="T24" s="92"/>
      <c r="U24" s="124"/>
      <c r="V24" s="92"/>
      <c r="W24" s="124"/>
      <c r="X24" s="92">
        <v>30</v>
      </c>
      <c r="Y24" s="124">
        <v>30</v>
      </c>
      <c r="Z24" s="92">
        <v>30</v>
      </c>
      <c r="AA24" s="124">
        <v>30</v>
      </c>
      <c r="AB24" s="92">
        <v>35</v>
      </c>
      <c r="AC24" s="124">
        <v>35</v>
      </c>
      <c r="AD24" s="92">
        <v>35</v>
      </c>
      <c r="AE24" s="124">
        <v>30</v>
      </c>
      <c r="AF24" s="92">
        <v>30</v>
      </c>
      <c r="AG24" s="124">
        <v>30</v>
      </c>
      <c r="AH24" s="92"/>
      <c r="AI24" s="124"/>
      <c r="AJ24" s="92"/>
      <c r="AK24" s="124"/>
      <c r="AL24" s="152"/>
      <c r="AM24" s="157"/>
      <c r="AX24" s="191" t="s">
        <v>81</v>
      </c>
    </row>
    <row r="25" spans="1:82">
      <c r="A25" s="11"/>
      <c r="B25" s="27" t="s">
        <v>93</v>
      </c>
      <c r="C25" s="44"/>
      <c r="D25" s="44"/>
      <c r="E25" s="44"/>
      <c r="F25" s="44"/>
      <c r="G25" s="44"/>
      <c r="H25" s="74"/>
      <c r="I25" s="85"/>
      <c r="J25" s="93"/>
      <c r="K25" s="108"/>
      <c r="L25" s="93"/>
      <c r="M25" s="108"/>
      <c r="N25" s="93"/>
      <c r="O25" s="125"/>
      <c r="P25" s="93"/>
      <c r="Q25" s="125"/>
      <c r="R25" s="93"/>
      <c r="S25" s="125"/>
      <c r="T25" s="93"/>
      <c r="U25" s="125"/>
      <c r="V25" s="93"/>
      <c r="W25" s="125"/>
      <c r="X25" s="93">
        <v>1</v>
      </c>
      <c r="Y25" s="125">
        <v>1</v>
      </c>
      <c r="Z25" s="93">
        <v>0</v>
      </c>
      <c r="AA25" s="125"/>
      <c r="AB25" s="93"/>
      <c r="AC25" s="125"/>
      <c r="AD25" s="93"/>
      <c r="AE25" s="125"/>
      <c r="AF25" s="93"/>
      <c r="AG25" s="125"/>
      <c r="AH25" s="93"/>
      <c r="AI25" s="125"/>
      <c r="AJ25" s="93"/>
      <c r="AK25" s="125"/>
      <c r="AL25" s="153"/>
      <c r="AM25" s="158"/>
      <c r="AW25" s="16" t="s">
        <v>97</v>
      </c>
      <c r="AX25" t="s">
        <v>73</v>
      </c>
    </row>
    <row r="26" spans="1:82" ht="14.25">
      <c r="A26" s="12" t="s">
        <v>60</v>
      </c>
      <c r="B26" s="28"/>
      <c r="C26" s="28"/>
      <c r="D26" s="28"/>
      <c r="E26" s="28"/>
      <c r="F26" s="28"/>
      <c r="G26" s="28"/>
      <c r="H26" s="75"/>
      <c r="I26" s="86"/>
      <c r="J26" s="94"/>
      <c r="K26" s="109"/>
      <c r="L26" s="94"/>
      <c r="M26" s="109"/>
      <c r="N26" s="92"/>
      <c r="O26" s="126"/>
      <c r="P26" s="92"/>
      <c r="Q26" s="126"/>
      <c r="R26" s="92"/>
      <c r="S26" s="126"/>
      <c r="T26" s="92"/>
      <c r="U26" s="126"/>
      <c r="V26" s="92"/>
      <c r="W26" s="126"/>
      <c r="X26" s="92" t="s">
        <v>36</v>
      </c>
      <c r="Y26" s="126" t="s">
        <v>36</v>
      </c>
      <c r="Z26" s="92"/>
      <c r="AA26" s="126"/>
      <c r="AB26" s="92"/>
      <c r="AC26" s="126"/>
      <c r="AD26" s="92"/>
      <c r="AE26" s="126"/>
      <c r="AF26" s="92"/>
      <c r="AG26" s="126"/>
      <c r="AH26" s="126"/>
      <c r="AI26" s="126"/>
      <c r="AJ26" s="126"/>
      <c r="AK26" s="126"/>
      <c r="AL26" s="152"/>
      <c r="AM26" s="157"/>
      <c r="AW26" s="1" t="s">
        <v>102</v>
      </c>
      <c r="AX26" s="194" t="s">
        <v>98</v>
      </c>
      <c r="AY26" s="194"/>
      <c r="AZ26" s="194"/>
      <c r="BA26" s="194"/>
      <c r="BB26" s="194"/>
      <c r="BC26" s="194"/>
      <c r="BD26" s="194"/>
      <c r="BE26" s="194"/>
      <c r="BF26" s="194"/>
      <c r="BG26" s="194"/>
      <c r="BH26" s="194"/>
      <c r="BI26" s="194"/>
      <c r="BJ26" s="194"/>
      <c r="BK26" s="194"/>
      <c r="BL26" s="194"/>
      <c r="BM26" s="194"/>
      <c r="BN26" s="194"/>
      <c r="BO26" s="194"/>
      <c r="BP26" s="194"/>
      <c r="BQ26" s="194"/>
      <c r="BR26" s="194"/>
      <c r="BS26" s="194"/>
      <c r="BT26" s="194"/>
      <c r="BU26" s="194"/>
      <c r="BV26" s="194"/>
      <c r="BW26" s="194"/>
      <c r="BX26" s="194"/>
      <c r="BY26" s="194"/>
      <c r="BZ26" s="194"/>
      <c r="CA26" s="194"/>
      <c r="CB26" s="194"/>
      <c r="CC26" s="194"/>
      <c r="CD26" s="194"/>
    </row>
    <row r="27" spans="1:82" ht="14.25" customHeight="1">
      <c r="A27" s="13" t="s">
        <v>3</v>
      </c>
      <c r="B27" s="29"/>
      <c r="C27" s="29"/>
      <c r="D27" s="29"/>
      <c r="E27" s="29"/>
      <c r="F27" s="29"/>
      <c r="G27" s="29"/>
      <c r="H27" s="76"/>
      <c r="I27" s="87"/>
      <c r="J27" s="186">
        <f t="shared" ref="J27:AL27" si="1">IF(J25&gt;0,(J23*2)+1,J23*2)</f>
        <v>0</v>
      </c>
      <c r="K27" s="186">
        <f t="shared" si="1"/>
        <v>0</v>
      </c>
      <c r="L27" s="186">
        <f t="shared" si="1"/>
        <v>0</v>
      </c>
      <c r="M27" s="186">
        <f t="shared" si="1"/>
        <v>0</v>
      </c>
      <c r="N27" s="186">
        <f t="shared" si="1"/>
        <v>0</v>
      </c>
      <c r="O27" s="186">
        <f t="shared" si="1"/>
        <v>0</v>
      </c>
      <c r="P27" s="186">
        <f t="shared" si="1"/>
        <v>0</v>
      </c>
      <c r="Q27" s="186">
        <f t="shared" si="1"/>
        <v>0</v>
      </c>
      <c r="R27" s="186">
        <f t="shared" si="1"/>
        <v>0</v>
      </c>
      <c r="S27" s="186">
        <f t="shared" si="1"/>
        <v>0</v>
      </c>
      <c r="T27" s="186">
        <f t="shared" si="1"/>
        <v>0</v>
      </c>
      <c r="U27" s="186">
        <f t="shared" si="1"/>
        <v>0</v>
      </c>
      <c r="V27" s="186">
        <f t="shared" si="1"/>
        <v>0</v>
      </c>
      <c r="W27" s="186">
        <f t="shared" si="1"/>
        <v>0</v>
      </c>
      <c r="X27" s="186">
        <f t="shared" si="1"/>
        <v>3</v>
      </c>
      <c r="Y27" s="186">
        <f t="shared" si="1"/>
        <v>3</v>
      </c>
      <c r="Z27" s="186">
        <f t="shared" si="1"/>
        <v>2</v>
      </c>
      <c r="AA27" s="186">
        <f t="shared" si="1"/>
        <v>2</v>
      </c>
      <c r="AB27" s="186">
        <f t="shared" si="1"/>
        <v>2</v>
      </c>
      <c r="AC27" s="186">
        <f t="shared" si="1"/>
        <v>2</v>
      </c>
      <c r="AD27" s="186">
        <f t="shared" si="1"/>
        <v>2</v>
      </c>
      <c r="AE27" s="186">
        <f t="shared" si="1"/>
        <v>2</v>
      </c>
      <c r="AF27" s="186">
        <f t="shared" si="1"/>
        <v>2</v>
      </c>
      <c r="AG27" s="186">
        <f t="shared" si="1"/>
        <v>2</v>
      </c>
      <c r="AH27" s="186">
        <f t="shared" si="1"/>
        <v>0</v>
      </c>
      <c r="AI27" s="186">
        <f t="shared" si="1"/>
        <v>0</v>
      </c>
      <c r="AJ27" s="186">
        <f t="shared" si="1"/>
        <v>0</v>
      </c>
      <c r="AK27" s="186">
        <f t="shared" si="1"/>
        <v>0</v>
      </c>
      <c r="AL27" s="186">
        <f t="shared" si="1"/>
        <v>0</v>
      </c>
      <c r="AM27" s="151"/>
      <c r="AX27" s="194"/>
      <c r="AY27" s="194"/>
      <c r="AZ27" s="194"/>
      <c r="BA27" s="194"/>
      <c r="BB27" s="194"/>
      <c r="BC27" s="194"/>
      <c r="BD27" s="194"/>
      <c r="BE27" s="194"/>
      <c r="BF27" s="194"/>
      <c r="BG27" s="194"/>
      <c r="BH27" s="194"/>
      <c r="BI27" s="194"/>
      <c r="BJ27" s="194"/>
      <c r="BK27" s="194"/>
      <c r="BL27" s="194"/>
      <c r="BM27" s="194"/>
      <c r="BN27" s="194"/>
      <c r="BO27" s="194"/>
      <c r="BP27" s="194"/>
      <c r="BQ27" s="194"/>
      <c r="BR27" s="194"/>
      <c r="BS27" s="194"/>
      <c r="BT27" s="194"/>
      <c r="BU27" s="194"/>
      <c r="BV27" s="194"/>
      <c r="BW27" s="194"/>
      <c r="BX27" s="194"/>
      <c r="BY27" s="194"/>
      <c r="BZ27" s="194"/>
      <c r="CA27" s="194"/>
      <c r="CB27" s="194"/>
      <c r="CC27" s="194"/>
      <c r="CD27" s="194"/>
    </row>
    <row r="28" spans="1:82">
      <c r="A28" s="14"/>
      <c r="B28" s="27" t="s">
        <v>31</v>
      </c>
      <c r="C28" s="44"/>
      <c r="D28" s="44"/>
      <c r="E28" s="44"/>
      <c r="F28" s="44"/>
      <c r="G28" s="44"/>
      <c r="H28" s="74"/>
      <c r="I28" s="87"/>
      <c r="J28" s="96">
        <f t="shared" ref="J28:AL28" si="2">J23</f>
        <v>0</v>
      </c>
      <c r="K28" s="111">
        <f t="shared" si="2"/>
        <v>0</v>
      </c>
      <c r="L28" s="96">
        <f t="shared" si="2"/>
        <v>0</v>
      </c>
      <c r="M28" s="111">
        <f t="shared" si="2"/>
        <v>0</v>
      </c>
      <c r="N28" s="122">
        <f t="shared" si="2"/>
        <v>0</v>
      </c>
      <c r="O28" s="122">
        <f t="shared" si="2"/>
        <v>0</v>
      </c>
      <c r="P28" s="122">
        <f t="shared" si="2"/>
        <v>0</v>
      </c>
      <c r="Q28" s="122">
        <f t="shared" si="2"/>
        <v>0</v>
      </c>
      <c r="R28" s="122">
        <f t="shared" si="2"/>
        <v>0</v>
      </c>
      <c r="S28" s="122">
        <f t="shared" si="2"/>
        <v>0</v>
      </c>
      <c r="T28" s="122">
        <f t="shared" si="2"/>
        <v>0</v>
      </c>
      <c r="U28" s="122">
        <f t="shared" si="2"/>
        <v>0</v>
      </c>
      <c r="V28" s="122">
        <f t="shared" si="2"/>
        <v>0</v>
      </c>
      <c r="W28" s="122">
        <f t="shared" si="2"/>
        <v>0</v>
      </c>
      <c r="X28" s="122">
        <f t="shared" si="2"/>
        <v>1</v>
      </c>
      <c r="Y28" s="122">
        <f t="shared" si="2"/>
        <v>1</v>
      </c>
      <c r="Z28" s="122">
        <f t="shared" si="2"/>
        <v>1</v>
      </c>
      <c r="AA28" s="122">
        <f t="shared" si="2"/>
        <v>1</v>
      </c>
      <c r="AB28" s="122">
        <f t="shared" si="2"/>
        <v>1</v>
      </c>
      <c r="AC28" s="122">
        <f t="shared" si="2"/>
        <v>1</v>
      </c>
      <c r="AD28" s="122">
        <f t="shared" si="2"/>
        <v>1</v>
      </c>
      <c r="AE28" s="122">
        <f t="shared" si="2"/>
        <v>1</v>
      </c>
      <c r="AF28" s="122">
        <f t="shared" si="2"/>
        <v>1</v>
      </c>
      <c r="AG28" s="122">
        <f t="shared" si="2"/>
        <v>1</v>
      </c>
      <c r="AH28" s="122">
        <f t="shared" si="2"/>
        <v>0</v>
      </c>
      <c r="AI28" s="122">
        <f t="shared" si="2"/>
        <v>0</v>
      </c>
      <c r="AJ28" s="122">
        <f t="shared" si="2"/>
        <v>0</v>
      </c>
      <c r="AK28" s="122">
        <f t="shared" si="2"/>
        <v>0</v>
      </c>
      <c r="AL28" s="122">
        <f t="shared" si="2"/>
        <v>0</v>
      </c>
      <c r="AM28" s="159"/>
      <c r="AX28" s="194"/>
      <c r="AY28" s="194"/>
      <c r="AZ28" s="194"/>
      <c r="BA28" s="194"/>
      <c r="BB28" s="194"/>
      <c r="BC28" s="194"/>
      <c r="BD28" s="194"/>
      <c r="BE28" s="194"/>
      <c r="BF28" s="194"/>
      <c r="BG28" s="194"/>
      <c r="BH28" s="194"/>
      <c r="BI28" s="194"/>
      <c r="BJ28" s="194"/>
      <c r="BK28" s="194"/>
      <c r="BL28" s="194"/>
      <c r="BM28" s="194"/>
      <c r="BN28" s="194"/>
      <c r="BO28" s="194"/>
      <c r="BP28" s="194"/>
      <c r="BQ28" s="194"/>
      <c r="BR28" s="194"/>
      <c r="BS28" s="194"/>
      <c r="BT28" s="194"/>
      <c r="BU28" s="194"/>
      <c r="BV28" s="194"/>
      <c r="BW28" s="194"/>
      <c r="BX28" s="194"/>
      <c r="BY28" s="194"/>
      <c r="BZ28" s="194"/>
      <c r="CA28" s="194"/>
      <c r="CB28" s="194"/>
      <c r="CC28" s="194"/>
      <c r="CD28" s="194"/>
    </row>
    <row r="29" spans="1:82">
      <c r="A29" s="15" t="s">
        <v>30</v>
      </c>
      <c r="B29" s="30"/>
      <c r="C29" s="30"/>
      <c r="D29" s="30"/>
      <c r="E29" s="30"/>
      <c r="F29" s="30"/>
      <c r="G29" s="30"/>
      <c r="H29" s="77"/>
      <c r="I29" s="88"/>
      <c r="J29" s="97" t="str">
        <f t="shared" ref="J29:AL29" si="3">IF(AND(J22&gt;J23,J23*40&lt;J24,OR(J26="×",J26="")),"×","")</f>
        <v/>
      </c>
      <c r="K29" s="97" t="str">
        <f t="shared" si="3"/>
        <v/>
      </c>
      <c r="L29" s="97" t="str">
        <f t="shared" si="3"/>
        <v/>
      </c>
      <c r="M29" s="97" t="str">
        <f t="shared" si="3"/>
        <v/>
      </c>
      <c r="N29" s="97" t="str">
        <f t="shared" si="3"/>
        <v/>
      </c>
      <c r="O29" s="97" t="str">
        <f t="shared" si="3"/>
        <v/>
      </c>
      <c r="P29" s="97" t="str">
        <f t="shared" si="3"/>
        <v/>
      </c>
      <c r="Q29" s="97" t="str">
        <f t="shared" si="3"/>
        <v/>
      </c>
      <c r="R29" s="97" t="str">
        <f t="shared" si="3"/>
        <v/>
      </c>
      <c r="S29" s="97" t="str">
        <f t="shared" si="3"/>
        <v/>
      </c>
      <c r="T29" s="97" t="str">
        <f t="shared" si="3"/>
        <v/>
      </c>
      <c r="U29" s="97" t="str">
        <f t="shared" si="3"/>
        <v/>
      </c>
      <c r="V29" s="97" t="str">
        <f t="shared" si="3"/>
        <v/>
      </c>
      <c r="W29" s="97" t="str">
        <f t="shared" si="3"/>
        <v/>
      </c>
      <c r="X29" s="97" t="str">
        <f t="shared" si="3"/>
        <v/>
      </c>
      <c r="Y29" s="97" t="str">
        <f t="shared" si="3"/>
        <v/>
      </c>
      <c r="Z29" s="97" t="str">
        <f t="shared" si="3"/>
        <v/>
      </c>
      <c r="AA29" s="97" t="str">
        <f t="shared" si="3"/>
        <v/>
      </c>
      <c r="AB29" s="97" t="str">
        <f t="shared" si="3"/>
        <v/>
      </c>
      <c r="AC29" s="97" t="str">
        <f t="shared" si="3"/>
        <v/>
      </c>
      <c r="AD29" s="97" t="str">
        <f t="shared" si="3"/>
        <v/>
      </c>
      <c r="AE29" s="97" t="str">
        <f t="shared" si="3"/>
        <v/>
      </c>
      <c r="AF29" s="97" t="str">
        <f t="shared" si="3"/>
        <v/>
      </c>
      <c r="AG29" s="97" t="str">
        <f t="shared" si="3"/>
        <v/>
      </c>
      <c r="AH29" s="97" t="str">
        <f t="shared" si="3"/>
        <v/>
      </c>
      <c r="AI29" s="97" t="str">
        <f t="shared" si="3"/>
        <v/>
      </c>
      <c r="AJ29" s="97" t="str">
        <f t="shared" si="3"/>
        <v/>
      </c>
      <c r="AK29" s="97" t="str">
        <f t="shared" si="3"/>
        <v/>
      </c>
      <c r="AL29" s="97" t="str">
        <f t="shared" si="3"/>
        <v/>
      </c>
      <c r="AM29" s="160"/>
      <c r="AX29" s="194"/>
      <c r="AY29" s="194"/>
      <c r="AZ29" s="194"/>
      <c r="BA29" s="194"/>
      <c r="BB29" s="194"/>
      <c r="BC29" s="194"/>
      <c r="BD29" s="194"/>
      <c r="BE29" s="194"/>
      <c r="BF29" s="194"/>
      <c r="BG29" s="194"/>
      <c r="BH29" s="194"/>
      <c r="BI29" s="194"/>
      <c r="BJ29" s="194"/>
      <c r="BK29" s="194"/>
      <c r="BL29" s="194"/>
      <c r="BM29" s="194"/>
      <c r="BN29" s="194"/>
      <c r="BO29" s="194"/>
      <c r="BP29" s="194"/>
      <c r="BQ29" s="194"/>
      <c r="BR29" s="194"/>
      <c r="BS29" s="194"/>
      <c r="BT29" s="194"/>
      <c r="BU29" s="194"/>
      <c r="BV29" s="194"/>
      <c r="BW29" s="194"/>
      <c r="BX29" s="194"/>
      <c r="BY29" s="194"/>
      <c r="BZ29" s="194"/>
      <c r="CA29" s="194"/>
      <c r="CB29" s="194"/>
      <c r="CC29" s="194"/>
      <c r="CD29" s="194"/>
    </row>
    <row r="30" spans="1:82">
      <c r="J30" s="16"/>
      <c r="K30" s="16"/>
      <c r="AH30" s="1"/>
      <c r="AI30" s="1"/>
      <c r="AW30" s="190"/>
      <c r="AX30" t="s">
        <v>99</v>
      </c>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row>
    <row r="31" spans="1:82" s="2" customFormat="1" ht="20.25" customHeight="1">
      <c r="A31" s="16" t="s">
        <v>43</v>
      </c>
      <c r="B31" s="16"/>
      <c r="C31" s="16"/>
      <c r="D31" s="16"/>
      <c r="E31" s="16"/>
      <c r="F31" s="16"/>
      <c r="G31" s="16"/>
      <c r="H31" s="16"/>
      <c r="I31" s="16"/>
      <c r="J31" s="16"/>
      <c r="K31" s="16"/>
      <c r="L31" s="1"/>
      <c r="M31" s="1"/>
      <c r="N31" s="1"/>
      <c r="O31" s="1"/>
      <c r="P31" s="1"/>
      <c r="Q31" s="1"/>
      <c r="R31" s="1"/>
      <c r="S31" s="1"/>
      <c r="T31" s="1"/>
      <c r="U31" s="1"/>
      <c r="V31" s="1"/>
      <c r="W31" s="1"/>
      <c r="X31" s="1"/>
      <c r="Y31" s="1"/>
      <c r="Z31" s="1"/>
      <c r="AA31" s="1"/>
      <c r="AB31" s="1"/>
      <c r="AC31" s="1"/>
      <c r="AD31" s="1"/>
      <c r="AE31" s="1"/>
      <c r="AF31" s="1"/>
      <c r="AG31" s="1"/>
      <c r="AH31" s="1"/>
      <c r="AI31" s="1"/>
      <c r="AW31" s="16"/>
      <c r="AX31" s="195" t="s">
        <v>100</v>
      </c>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row>
    <row r="32" spans="1:82" ht="19.5" customHeight="1">
      <c r="A32" s="17"/>
      <c r="B32" s="31" t="s">
        <v>20</v>
      </c>
      <c r="C32" s="31"/>
      <c r="D32" s="31"/>
      <c r="E32" s="31"/>
      <c r="F32" s="58" t="s">
        <v>14</v>
      </c>
      <c r="G32" s="67"/>
      <c r="H32" s="78"/>
      <c r="I32" s="89">
        <v>0.29166666666666669</v>
      </c>
      <c r="J32" s="90"/>
      <c r="K32" s="106">
        <v>0.33333333333333331</v>
      </c>
      <c r="L32" s="116"/>
      <c r="M32" s="119">
        <v>0.375</v>
      </c>
      <c r="N32" s="116"/>
      <c r="O32" s="119">
        <v>0.41666666666666702</v>
      </c>
      <c r="P32" s="116"/>
      <c r="Q32" s="119">
        <v>0.45833333333333298</v>
      </c>
      <c r="R32" s="116"/>
      <c r="S32" s="119">
        <v>0.5</v>
      </c>
      <c r="T32" s="116"/>
      <c r="U32" s="119">
        <v>0.54166666666666696</v>
      </c>
      <c r="V32" s="116"/>
      <c r="W32" s="119">
        <v>0.58333333333333304</v>
      </c>
      <c r="X32" s="116"/>
      <c r="Y32" s="119">
        <v>0.624999999999999</v>
      </c>
      <c r="Z32" s="116"/>
      <c r="AA32" s="119">
        <v>0.66666666666666496</v>
      </c>
      <c r="AB32" s="116"/>
      <c r="AC32" s="119">
        <v>0.70833333333333104</v>
      </c>
      <c r="AD32" s="116"/>
      <c r="AE32" s="119">
        <v>0.749999999999997</v>
      </c>
      <c r="AF32" s="116"/>
      <c r="AG32" s="119">
        <v>0.79166666666666297</v>
      </c>
      <c r="AH32" s="90"/>
      <c r="AI32" s="106">
        <v>0.83333333333333337</v>
      </c>
      <c r="AJ32" s="90"/>
      <c r="AK32" s="106">
        <v>0.875</v>
      </c>
      <c r="AL32" s="90"/>
      <c r="AM32" s="90"/>
      <c r="AX32" s="195" t="s">
        <v>101</v>
      </c>
    </row>
    <row r="33" spans="1:82">
      <c r="A33" s="17">
        <v>1</v>
      </c>
      <c r="B33" s="32" t="s">
        <v>53</v>
      </c>
      <c r="C33" s="32"/>
      <c r="D33" s="32"/>
      <c r="E33" s="32"/>
      <c r="F33" s="32" t="s">
        <v>29</v>
      </c>
      <c r="G33" s="32"/>
      <c r="H33" s="32"/>
      <c r="I33" s="90"/>
      <c r="J33" s="98"/>
      <c r="K33" s="112"/>
      <c r="L33" s="98"/>
      <c r="M33" s="112"/>
      <c r="N33" s="98"/>
      <c r="O33" s="112"/>
      <c r="P33" s="98"/>
      <c r="Q33" s="112"/>
      <c r="R33" s="98"/>
      <c r="S33" s="112"/>
      <c r="T33" s="98"/>
      <c r="U33" s="112"/>
      <c r="V33" s="98"/>
      <c r="W33" s="112"/>
      <c r="X33" s="98" t="s">
        <v>44</v>
      </c>
      <c r="Y33" s="112" t="s">
        <v>44</v>
      </c>
      <c r="Z33" s="98" t="s">
        <v>44</v>
      </c>
      <c r="AA33" s="112" t="s">
        <v>44</v>
      </c>
      <c r="AB33" s="98" t="s">
        <v>44</v>
      </c>
      <c r="AC33" s="112" t="s">
        <v>44</v>
      </c>
      <c r="AD33" s="98" t="s">
        <v>44</v>
      </c>
      <c r="AE33" s="112" t="s">
        <v>44</v>
      </c>
      <c r="AF33" s="98"/>
      <c r="AG33" s="112"/>
      <c r="AH33" s="98"/>
      <c r="AI33" s="112"/>
      <c r="AJ33" s="98"/>
      <c r="AK33" s="112"/>
      <c r="AL33" s="98"/>
      <c r="AM33" s="112" t="s">
        <v>44</v>
      </c>
      <c r="AW33" s="1" t="s">
        <v>78</v>
      </c>
      <c r="AX33" t="s">
        <v>103</v>
      </c>
    </row>
    <row r="34" spans="1:82" ht="15.75" customHeight="1">
      <c r="A34" s="17">
        <v>2</v>
      </c>
      <c r="B34" s="32" t="s">
        <v>71</v>
      </c>
      <c r="C34" s="32"/>
      <c r="D34" s="32"/>
      <c r="E34" s="32"/>
      <c r="F34" s="32" t="s">
        <v>29</v>
      </c>
      <c r="G34" s="32"/>
      <c r="H34" s="32"/>
      <c r="I34" s="90"/>
      <c r="J34" s="98"/>
      <c r="K34" s="112"/>
      <c r="L34" s="98"/>
      <c r="M34" s="112"/>
      <c r="N34" s="98"/>
      <c r="O34" s="112"/>
      <c r="P34" s="98"/>
      <c r="Q34" s="112"/>
      <c r="R34" s="98"/>
      <c r="S34" s="112"/>
      <c r="T34" s="98"/>
      <c r="U34" s="112"/>
      <c r="V34" s="98"/>
      <c r="W34" s="112"/>
      <c r="X34" s="98"/>
      <c r="Y34" s="112"/>
      <c r="Z34" s="98"/>
      <c r="AA34" s="112"/>
      <c r="AB34" s="98"/>
      <c r="AC34" s="112"/>
      <c r="AD34" s="98" t="s">
        <v>44</v>
      </c>
      <c r="AE34" s="112" t="s">
        <v>44</v>
      </c>
      <c r="AF34" s="98" t="s">
        <v>44</v>
      </c>
      <c r="AG34" s="112" t="s">
        <v>44</v>
      </c>
      <c r="AH34" s="98"/>
      <c r="AI34" s="112"/>
      <c r="AJ34" s="98"/>
      <c r="AK34" s="112"/>
      <c r="AL34" s="98"/>
      <c r="AM34" s="112" t="s">
        <v>44</v>
      </c>
      <c r="AX34" t="s">
        <v>50</v>
      </c>
    </row>
    <row r="35" spans="1:82" ht="15.75" customHeight="1">
      <c r="A35" s="17">
        <v>3</v>
      </c>
      <c r="B35" s="32" t="s">
        <v>72</v>
      </c>
      <c r="C35" s="32"/>
      <c r="D35" s="32"/>
      <c r="E35" s="32"/>
      <c r="F35" s="32" t="s">
        <v>29</v>
      </c>
      <c r="G35" s="32"/>
      <c r="H35" s="32"/>
      <c r="I35" s="90"/>
      <c r="J35" s="98"/>
      <c r="K35" s="112"/>
      <c r="L35" s="98"/>
      <c r="M35" s="112"/>
      <c r="N35" s="98"/>
      <c r="O35" s="112"/>
      <c r="P35" s="98"/>
      <c r="Q35" s="112"/>
      <c r="R35" s="98"/>
      <c r="S35" s="112"/>
      <c r="T35" s="98"/>
      <c r="U35" s="112"/>
      <c r="V35" s="98"/>
      <c r="W35" s="112"/>
      <c r="X35" s="98" t="s">
        <v>44</v>
      </c>
      <c r="Y35" s="112" t="s">
        <v>44</v>
      </c>
      <c r="Z35" s="98" t="s">
        <v>44</v>
      </c>
      <c r="AA35" s="112" t="s">
        <v>44</v>
      </c>
      <c r="AB35" s="98" t="s">
        <v>44</v>
      </c>
      <c r="AC35" s="112" t="s">
        <v>44</v>
      </c>
      <c r="AD35" s="98" t="s">
        <v>44</v>
      </c>
      <c r="AE35" s="112" t="s">
        <v>44</v>
      </c>
      <c r="AF35" s="98" t="s">
        <v>44</v>
      </c>
      <c r="AG35" s="112" t="s">
        <v>44</v>
      </c>
      <c r="AH35" s="98"/>
      <c r="AI35" s="112"/>
      <c r="AJ35" s="98"/>
      <c r="AK35" s="112"/>
      <c r="AL35" s="98"/>
      <c r="AM35" s="112"/>
      <c r="AW35" s="1" t="s">
        <v>105</v>
      </c>
      <c r="AX35" t="s">
        <v>104</v>
      </c>
    </row>
    <row r="36" spans="1:82" ht="15.75" customHeight="1">
      <c r="A36" s="17">
        <v>4</v>
      </c>
      <c r="B36" s="32" t="s">
        <v>74</v>
      </c>
      <c r="C36" s="32"/>
      <c r="D36" s="32"/>
      <c r="E36" s="32"/>
      <c r="F36" s="32" t="s">
        <v>47</v>
      </c>
      <c r="G36" s="32"/>
      <c r="H36" s="32"/>
      <c r="I36" s="90"/>
      <c r="J36" s="98"/>
      <c r="K36" s="112"/>
      <c r="L36" s="98"/>
      <c r="M36" s="112"/>
      <c r="N36" s="98"/>
      <c r="O36" s="112"/>
      <c r="P36" s="98"/>
      <c r="Q36" s="112"/>
      <c r="R36" s="98"/>
      <c r="S36" s="112"/>
      <c r="T36" s="98"/>
      <c r="U36" s="112"/>
      <c r="V36" s="98"/>
      <c r="W36" s="112"/>
      <c r="X36" s="98"/>
      <c r="Y36" s="112"/>
      <c r="Z36" s="98"/>
      <c r="AA36" s="112"/>
      <c r="AB36" s="98"/>
      <c r="AC36" s="112"/>
      <c r="AD36" s="98"/>
      <c r="AE36" s="112"/>
      <c r="AF36" s="98"/>
      <c r="AG36" s="112"/>
      <c r="AH36" s="98"/>
      <c r="AI36" s="112"/>
      <c r="AJ36" s="98"/>
      <c r="AK36" s="112"/>
      <c r="AL36" s="98"/>
      <c r="AM36" s="112" t="s">
        <v>44</v>
      </c>
    </row>
    <row r="37" spans="1:82" ht="15.75" customHeight="1">
      <c r="A37" s="17">
        <v>5</v>
      </c>
      <c r="B37" s="32" t="s">
        <v>75</v>
      </c>
      <c r="C37" s="32"/>
      <c r="D37" s="32"/>
      <c r="E37" s="32"/>
      <c r="F37" s="32" t="s">
        <v>47</v>
      </c>
      <c r="G37" s="32"/>
      <c r="H37" s="32"/>
      <c r="I37" s="90"/>
      <c r="J37" s="98"/>
      <c r="K37" s="112"/>
      <c r="L37" s="98"/>
      <c r="M37" s="112"/>
      <c r="N37" s="98"/>
      <c r="O37" s="112"/>
      <c r="P37" s="98"/>
      <c r="Q37" s="112"/>
      <c r="R37" s="98"/>
      <c r="S37" s="112"/>
      <c r="T37" s="98"/>
      <c r="U37" s="112"/>
      <c r="V37" s="98"/>
      <c r="W37" s="112"/>
      <c r="X37" s="98"/>
      <c r="Y37" s="112"/>
      <c r="Z37" s="98"/>
      <c r="AA37" s="112"/>
      <c r="AB37" s="98"/>
      <c r="AC37" s="112"/>
      <c r="AD37" s="98"/>
      <c r="AE37" s="112"/>
      <c r="AF37" s="98"/>
      <c r="AG37" s="112"/>
      <c r="AH37" s="98"/>
      <c r="AI37" s="112"/>
      <c r="AJ37" s="98"/>
      <c r="AK37" s="112"/>
      <c r="AL37" s="98"/>
      <c r="AM37" s="112"/>
      <c r="AW37" s="189" t="s">
        <v>7</v>
      </c>
      <c r="AX37" s="189"/>
      <c r="AY37" s="189"/>
      <c r="AZ37" s="189"/>
      <c r="BA37" s="189"/>
      <c r="BB37" s="189"/>
      <c r="BC37" s="189"/>
      <c r="BD37" s="189"/>
      <c r="BE37" s="189"/>
      <c r="BF37" s="189"/>
      <c r="BG37" s="189"/>
      <c r="BH37" s="189"/>
      <c r="BI37" s="189"/>
      <c r="BJ37" s="189"/>
      <c r="BK37" s="189"/>
      <c r="BL37" s="189"/>
      <c r="BM37" s="189"/>
      <c r="BN37" s="189"/>
      <c r="BO37" s="189"/>
      <c r="BP37" s="189"/>
      <c r="BQ37" s="189"/>
      <c r="BR37" s="189"/>
      <c r="BS37" s="189"/>
      <c r="BT37" s="189"/>
      <c r="BU37" s="189"/>
      <c r="BV37" s="189"/>
      <c r="BW37" s="189"/>
      <c r="BX37" s="189"/>
      <c r="BY37" s="189"/>
      <c r="BZ37" s="189"/>
      <c r="CA37" s="189"/>
      <c r="CB37" s="189"/>
      <c r="CC37" s="189"/>
      <c r="CD37" s="189"/>
    </row>
    <row r="38" spans="1:82" ht="15.75" customHeight="1">
      <c r="A38" s="17">
        <v>6</v>
      </c>
      <c r="B38" s="32" t="s">
        <v>76</v>
      </c>
      <c r="C38" s="32"/>
      <c r="D38" s="32"/>
      <c r="E38" s="32"/>
      <c r="F38" s="32" t="s">
        <v>29</v>
      </c>
      <c r="G38" s="32"/>
      <c r="H38" s="32"/>
      <c r="I38" s="90"/>
      <c r="J38" s="98"/>
      <c r="K38" s="112"/>
      <c r="L38" s="98"/>
      <c r="M38" s="112"/>
      <c r="N38" s="98"/>
      <c r="O38" s="112"/>
      <c r="P38" s="98"/>
      <c r="Q38" s="112"/>
      <c r="R38" s="98"/>
      <c r="S38" s="112"/>
      <c r="T38" s="98"/>
      <c r="U38" s="112"/>
      <c r="V38" s="98"/>
      <c r="W38" s="112"/>
      <c r="X38" s="98"/>
      <c r="Y38" s="112"/>
      <c r="Z38" s="98"/>
      <c r="AA38" s="112"/>
      <c r="AB38" s="98"/>
      <c r="AC38" s="112"/>
      <c r="AD38" s="98"/>
      <c r="AE38" s="112"/>
      <c r="AF38" s="98" t="s">
        <v>79</v>
      </c>
      <c r="AG38" s="112" t="s">
        <v>44</v>
      </c>
      <c r="AH38" s="98"/>
      <c r="AI38" s="112"/>
      <c r="AJ38" s="98"/>
      <c r="AK38" s="112"/>
      <c r="AL38" s="98"/>
      <c r="AM38" s="112" t="s">
        <v>44</v>
      </c>
      <c r="AW38" s="1" t="s">
        <v>107</v>
      </c>
      <c r="AX38" t="s">
        <v>125</v>
      </c>
    </row>
    <row r="39" spans="1:82" ht="15.75" customHeight="1">
      <c r="A39" s="17">
        <v>7</v>
      </c>
      <c r="B39" s="32" t="s">
        <v>77</v>
      </c>
      <c r="C39" s="32"/>
      <c r="D39" s="32"/>
      <c r="E39" s="32"/>
      <c r="F39" s="32" t="s">
        <v>47</v>
      </c>
      <c r="G39" s="32"/>
      <c r="H39" s="32"/>
      <c r="I39" s="90"/>
      <c r="J39" s="98"/>
      <c r="K39" s="112"/>
      <c r="L39" s="98"/>
      <c r="M39" s="112"/>
      <c r="N39" s="98"/>
      <c r="O39" s="112"/>
      <c r="P39" s="98"/>
      <c r="Q39" s="112"/>
      <c r="R39" s="98"/>
      <c r="S39" s="112"/>
      <c r="T39" s="98"/>
      <c r="U39" s="112"/>
      <c r="V39" s="98"/>
      <c r="W39" s="112"/>
      <c r="X39" s="98"/>
      <c r="Y39" s="112"/>
      <c r="Z39" s="98" t="s">
        <v>44</v>
      </c>
      <c r="AA39" s="112" t="s">
        <v>44</v>
      </c>
      <c r="AB39" s="98" t="s">
        <v>44</v>
      </c>
      <c r="AC39" s="112" t="s">
        <v>44</v>
      </c>
      <c r="AD39" s="98" t="s">
        <v>44</v>
      </c>
      <c r="AE39" s="112" t="s">
        <v>44</v>
      </c>
      <c r="AF39" s="98" t="s">
        <v>44</v>
      </c>
      <c r="AG39" s="112" t="s">
        <v>44</v>
      </c>
      <c r="AH39" s="98"/>
      <c r="AI39" s="112"/>
      <c r="AJ39" s="98"/>
      <c r="AK39" s="112"/>
      <c r="AL39" s="98"/>
      <c r="AM39" s="112"/>
      <c r="AW39" s="1" t="s">
        <v>108</v>
      </c>
      <c r="AX39" s="191" t="s">
        <v>82</v>
      </c>
    </row>
    <row r="40" spans="1:82" ht="15.75" customHeight="1">
      <c r="A40" s="17">
        <v>8</v>
      </c>
      <c r="B40" s="32" t="s">
        <v>33</v>
      </c>
      <c r="C40" s="32"/>
      <c r="D40" s="32"/>
      <c r="E40" s="32"/>
      <c r="F40" s="32" t="s">
        <v>29</v>
      </c>
      <c r="G40" s="32"/>
      <c r="H40" s="32"/>
      <c r="I40" s="90"/>
      <c r="J40" s="98"/>
      <c r="K40" s="112"/>
      <c r="L40" s="98"/>
      <c r="M40" s="112"/>
      <c r="N40" s="98"/>
      <c r="O40" s="112"/>
      <c r="P40" s="98"/>
      <c r="Q40" s="112"/>
      <c r="R40" s="98"/>
      <c r="S40" s="112"/>
      <c r="T40" s="98"/>
      <c r="U40" s="112"/>
      <c r="V40" s="98"/>
      <c r="W40" s="112"/>
      <c r="X40" s="98"/>
      <c r="Y40" s="112"/>
      <c r="Z40" s="98" t="s">
        <v>44</v>
      </c>
      <c r="AA40" s="112" t="s">
        <v>44</v>
      </c>
      <c r="AB40" s="98" t="s">
        <v>44</v>
      </c>
      <c r="AC40" s="112" t="s">
        <v>44</v>
      </c>
      <c r="AD40" s="98" t="s">
        <v>44</v>
      </c>
      <c r="AE40" s="112" t="s">
        <v>44</v>
      </c>
      <c r="AF40" s="98" t="s">
        <v>44</v>
      </c>
      <c r="AG40" s="112" t="s">
        <v>44</v>
      </c>
      <c r="AH40" s="98"/>
      <c r="AI40" s="112"/>
      <c r="AJ40" s="98"/>
      <c r="AK40" s="112"/>
      <c r="AL40" s="98"/>
      <c r="AM40" s="112"/>
      <c r="AX40" s="191" t="s">
        <v>9</v>
      </c>
    </row>
    <row r="41" spans="1:82" ht="15.75" customHeight="1">
      <c r="A41" s="17">
        <v>9</v>
      </c>
      <c r="B41" s="32"/>
      <c r="C41" s="32"/>
      <c r="D41" s="32"/>
      <c r="E41" s="32"/>
      <c r="F41" s="32"/>
      <c r="G41" s="32"/>
      <c r="H41" s="32"/>
      <c r="I41" s="90"/>
      <c r="J41" s="98"/>
      <c r="K41" s="112"/>
      <c r="L41" s="98"/>
      <c r="M41" s="112"/>
      <c r="N41" s="98"/>
      <c r="O41" s="112"/>
      <c r="P41" s="98"/>
      <c r="Q41" s="112"/>
      <c r="R41" s="98"/>
      <c r="S41" s="112"/>
      <c r="T41" s="98"/>
      <c r="U41" s="112"/>
      <c r="V41" s="98"/>
      <c r="W41" s="112"/>
      <c r="X41" s="98"/>
      <c r="Y41" s="112"/>
      <c r="Z41" s="98"/>
      <c r="AA41" s="112"/>
      <c r="AB41" s="98"/>
      <c r="AC41" s="112"/>
      <c r="AD41" s="98"/>
      <c r="AE41" s="112"/>
      <c r="AF41" s="98"/>
      <c r="AG41" s="112"/>
      <c r="AH41" s="98"/>
      <c r="AI41" s="112"/>
      <c r="AJ41" s="98"/>
      <c r="AK41" s="112"/>
      <c r="AL41" s="98"/>
      <c r="AM41" s="151"/>
      <c r="AX41" s="191" t="s">
        <v>110</v>
      </c>
    </row>
    <row r="42" spans="1:82" ht="15.75" customHeight="1">
      <c r="A42" s="17">
        <v>10</v>
      </c>
      <c r="B42" s="32"/>
      <c r="C42" s="32"/>
      <c r="D42" s="32"/>
      <c r="E42" s="32"/>
      <c r="F42" s="32"/>
      <c r="G42" s="32"/>
      <c r="H42" s="32"/>
      <c r="I42" s="90"/>
      <c r="J42" s="98"/>
      <c r="K42" s="112"/>
      <c r="L42" s="98"/>
      <c r="M42" s="112"/>
      <c r="N42" s="98"/>
      <c r="O42" s="112"/>
      <c r="P42" s="98"/>
      <c r="Q42" s="112"/>
      <c r="R42" s="98"/>
      <c r="S42" s="112"/>
      <c r="T42" s="98"/>
      <c r="U42" s="112"/>
      <c r="V42" s="98"/>
      <c r="W42" s="112"/>
      <c r="X42" s="98"/>
      <c r="Y42" s="112"/>
      <c r="Z42" s="98"/>
      <c r="AA42" s="112"/>
      <c r="AB42" s="98"/>
      <c r="AC42" s="112"/>
      <c r="AD42" s="98"/>
      <c r="AE42" s="112"/>
      <c r="AF42" s="98"/>
      <c r="AG42" s="112"/>
      <c r="AH42" s="98"/>
      <c r="AI42" s="112"/>
      <c r="AJ42" s="98"/>
      <c r="AK42" s="112"/>
      <c r="AL42" s="98"/>
      <c r="AM42" s="151"/>
      <c r="AW42" s="1" t="s">
        <v>114</v>
      </c>
      <c r="AX42" s="196" t="s">
        <v>145</v>
      </c>
    </row>
    <row r="43" spans="1:82" ht="15.75" customHeight="1">
      <c r="A43" s="17">
        <v>11</v>
      </c>
      <c r="B43" s="32"/>
      <c r="C43" s="32"/>
      <c r="D43" s="32"/>
      <c r="E43" s="32"/>
      <c r="F43" s="32"/>
      <c r="G43" s="32"/>
      <c r="H43" s="32"/>
      <c r="I43" s="90"/>
      <c r="J43" s="98"/>
      <c r="K43" s="112"/>
      <c r="L43" s="98"/>
      <c r="M43" s="112"/>
      <c r="N43" s="98"/>
      <c r="O43" s="112"/>
      <c r="P43" s="98"/>
      <c r="Q43" s="112"/>
      <c r="R43" s="98"/>
      <c r="S43" s="112"/>
      <c r="T43" s="98"/>
      <c r="U43" s="112"/>
      <c r="V43" s="98"/>
      <c r="W43" s="112"/>
      <c r="X43" s="98"/>
      <c r="Y43" s="112"/>
      <c r="Z43" s="98"/>
      <c r="AA43" s="112"/>
      <c r="AB43" s="98"/>
      <c r="AC43" s="112"/>
      <c r="AD43" s="98"/>
      <c r="AE43" s="112"/>
      <c r="AF43" s="98"/>
      <c r="AG43" s="112"/>
      <c r="AH43" s="98"/>
      <c r="AI43" s="112"/>
      <c r="AJ43" s="98"/>
      <c r="AK43" s="112"/>
      <c r="AL43" s="98"/>
      <c r="AM43" s="151"/>
      <c r="AX43" s="191" t="s">
        <v>109</v>
      </c>
    </row>
    <row r="44" spans="1:82" ht="15.75" customHeight="1">
      <c r="A44" s="17">
        <v>12</v>
      </c>
      <c r="B44" s="32"/>
      <c r="C44" s="32"/>
      <c r="D44" s="32"/>
      <c r="E44" s="32"/>
      <c r="F44" s="32"/>
      <c r="G44" s="32"/>
      <c r="H44" s="32"/>
      <c r="I44" s="90"/>
      <c r="J44" s="98"/>
      <c r="K44" s="112"/>
      <c r="L44" s="98"/>
      <c r="M44" s="112"/>
      <c r="N44" s="98"/>
      <c r="O44" s="112"/>
      <c r="P44" s="98"/>
      <c r="Q44" s="112"/>
      <c r="R44" s="98"/>
      <c r="S44" s="112"/>
      <c r="T44" s="98"/>
      <c r="U44" s="112"/>
      <c r="V44" s="98"/>
      <c r="W44" s="112"/>
      <c r="X44" s="98"/>
      <c r="Y44" s="112"/>
      <c r="Z44" s="98"/>
      <c r="AA44" s="112"/>
      <c r="AB44" s="98"/>
      <c r="AC44" s="112"/>
      <c r="AD44" s="98"/>
      <c r="AE44" s="112"/>
      <c r="AF44" s="98"/>
      <c r="AG44" s="112"/>
      <c r="AH44" s="98"/>
      <c r="AI44" s="112"/>
      <c r="AJ44" s="98"/>
      <c r="AK44" s="112"/>
      <c r="AL44" s="98"/>
      <c r="AM44" s="151"/>
      <c r="AX44" s="191" t="s">
        <v>106</v>
      </c>
    </row>
    <row r="45" spans="1:82" ht="15.75" customHeight="1">
      <c r="A45" s="17">
        <v>13</v>
      </c>
      <c r="B45" s="32"/>
      <c r="C45" s="32"/>
      <c r="D45" s="32"/>
      <c r="E45" s="32"/>
      <c r="F45" s="32"/>
      <c r="G45" s="32"/>
      <c r="H45" s="32"/>
      <c r="I45" s="90"/>
      <c r="J45" s="98"/>
      <c r="K45" s="112"/>
      <c r="L45" s="98"/>
      <c r="M45" s="112"/>
      <c r="N45" s="98"/>
      <c r="O45" s="112"/>
      <c r="P45" s="98"/>
      <c r="Q45" s="112"/>
      <c r="R45" s="98"/>
      <c r="S45" s="112"/>
      <c r="T45" s="98"/>
      <c r="U45" s="112"/>
      <c r="V45" s="98"/>
      <c r="W45" s="112"/>
      <c r="X45" s="98"/>
      <c r="Y45" s="112"/>
      <c r="Z45" s="98"/>
      <c r="AA45" s="112"/>
      <c r="AB45" s="98"/>
      <c r="AC45" s="112"/>
      <c r="AD45" s="98"/>
      <c r="AE45" s="112"/>
      <c r="AF45" s="98"/>
      <c r="AG45" s="112"/>
      <c r="AH45" s="98"/>
      <c r="AI45" s="112"/>
      <c r="AJ45" s="98"/>
      <c r="AK45" s="112"/>
      <c r="AL45" s="98"/>
      <c r="AM45" s="151"/>
      <c r="AX45" s="191" t="s">
        <v>112</v>
      </c>
    </row>
    <row r="46" spans="1:82" ht="15.75" customHeight="1">
      <c r="A46" s="17">
        <v>14</v>
      </c>
      <c r="B46" s="32"/>
      <c r="C46" s="32"/>
      <c r="D46" s="32"/>
      <c r="E46" s="32"/>
      <c r="F46" s="32"/>
      <c r="G46" s="32"/>
      <c r="H46" s="32"/>
      <c r="I46" s="90"/>
      <c r="J46" s="98"/>
      <c r="K46" s="112"/>
      <c r="L46" s="98"/>
      <c r="M46" s="112"/>
      <c r="N46" s="98"/>
      <c r="O46" s="112"/>
      <c r="P46" s="98"/>
      <c r="Q46" s="112"/>
      <c r="R46" s="98"/>
      <c r="S46" s="112"/>
      <c r="T46" s="98"/>
      <c r="U46" s="112"/>
      <c r="V46" s="98"/>
      <c r="W46" s="112"/>
      <c r="X46" s="98"/>
      <c r="Y46" s="112"/>
      <c r="Z46" s="98"/>
      <c r="AA46" s="112"/>
      <c r="AB46" s="98"/>
      <c r="AC46" s="112"/>
      <c r="AD46" s="98"/>
      <c r="AE46" s="112"/>
      <c r="AF46" s="98"/>
      <c r="AG46" s="112"/>
      <c r="AH46" s="98"/>
      <c r="AI46" s="112"/>
      <c r="AJ46" s="98"/>
      <c r="AK46" s="112"/>
      <c r="AL46" s="98"/>
      <c r="AM46" s="151"/>
      <c r="AX46" s="191" t="s">
        <v>86</v>
      </c>
    </row>
    <row r="47" spans="1:82" ht="15.75" customHeight="1">
      <c r="A47" s="17">
        <v>15</v>
      </c>
      <c r="B47" s="32"/>
      <c r="C47" s="32"/>
      <c r="D47" s="32"/>
      <c r="E47" s="32"/>
      <c r="F47" s="32"/>
      <c r="G47" s="32"/>
      <c r="H47" s="32"/>
      <c r="I47" s="90"/>
      <c r="J47" s="98"/>
      <c r="K47" s="112"/>
      <c r="L47" s="98"/>
      <c r="M47" s="112"/>
      <c r="N47" s="98"/>
      <c r="O47" s="112"/>
      <c r="P47" s="98"/>
      <c r="Q47" s="112"/>
      <c r="R47" s="98"/>
      <c r="S47" s="112"/>
      <c r="T47" s="98"/>
      <c r="U47" s="112"/>
      <c r="V47" s="98"/>
      <c r="W47" s="112"/>
      <c r="X47" s="98"/>
      <c r="Y47" s="112"/>
      <c r="Z47" s="98"/>
      <c r="AA47" s="112"/>
      <c r="AB47" s="98"/>
      <c r="AC47" s="112"/>
      <c r="AD47" s="98"/>
      <c r="AE47" s="112"/>
      <c r="AF47" s="98"/>
      <c r="AG47" s="112"/>
      <c r="AH47" s="98"/>
      <c r="AI47" s="112"/>
      <c r="AJ47" s="98"/>
      <c r="AK47" s="112"/>
      <c r="AL47" s="98"/>
      <c r="AM47" s="151"/>
      <c r="AX47" s="191" t="s">
        <v>113</v>
      </c>
    </row>
    <row r="48" spans="1:82" ht="15.75" customHeight="1">
      <c r="A48" s="17">
        <v>16</v>
      </c>
      <c r="B48" s="32"/>
      <c r="C48" s="32"/>
      <c r="D48" s="32"/>
      <c r="E48" s="32"/>
      <c r="F48" s="32"/>
      <c r="G48" s="32"/>
      <c r="H48" s="32"/>
      <c r="I48" s="90"/>
      <c r="J48" s="98"/>
      <c r="K48" s="112"/>
      <c r="L48" s="98"/>
      <c r="M48" s="112"/>
      <c r="N48" s="98"/>
      <c r="O48" s="112"/>
      <c r="P48" s="98"/>
      <c r="Q48" s="112"/>
      <c r="R48" s="98"/>
      <c r="S48" s="112"/>
      <c r="T48" s="98"/>
      <c r="U48" s="112"/>
      <c r="V48" s="98"/>
      <c r="W48" s="112"/>
      <c r="X48" s="98"/>
      <c r="Y48" s="112"/>
      <c r="Z48" s="98"/>
      <c r="AA48" s="112"/>
      <c r="AB48" s="98"/>
      <c r="AC48" s="112"/>
      <c r="AD48" s="98"/>
      <c r="AE48" s="112"/>
      <c r="AF48" s="98"/>
      <c r="AG48" s="112"/>
      <c r="AH48" s="98"/>
      <c r="AI48" s="112"/>
      <c r="AJ48" s="98"/>
      <c r="AK48" s="112"/>
      <c r="AL48" s="98"/>
      <c r="AM48" s="151"/>
      <c r="AW48" s="1" t="s">
        <v>116</v>
      </c>
      <c r="AX48" s="196" t="s">
        <v>122</v>
      </c>
    </row>
    <row r="49" spans="1:82" ht="15.75" customHeight="1">
      <c r="A49" s="17">
        <v>17</v>
      </c>
      <c r="B49" s="32"/>
      <c r="C49" s="32"/>
      <c r="D49" s="32"/>
      <c r="E49" s="32"/>
      <c r="F49" s="32"/>
      <c r="G49" s="32"/>
      <c r="H49" s="32"/>
      <c r="I49" s="90"/>
      <c r="J49" s="98"/>
      <c r="K49" s="112"/>
      <c r="L49" s="98"/>
      <c r="M49" s="112"/>
      <c r="N49" s="98"/>
      <c r="O49" s="112"/>
      <c r="P49" s="98"/>
      <c r="Q49" s="112"/>
      <c r="R49" s="98"/>
      <c r="S49" s="112"/>
      <c r="T49" s="98"/>
      <c r="U49" s="112"/>
      <c r="V49" s="98"/>
      <c r="W49" s="112"/>
      <c r="X49" s="98"/>
      <c r="Y49" s="112"/>
      <c r="Z49" s="98"/>
      <c r="AA49" s="112"/>
      <c r="AB49" s="98"/>
      <c r="AC49" s="112"/>
      <c r="AD49" s="98"/>
      <c r="AE49" s="112"/>
      <c r="AF49" s="98"/>
      <c r="AG49" s="112"/>
      <c r="AH49" s="98"/>
      <c r="AI49" s="112"/>
      <c r="AJ49" s="98"/>
      <c r="AK49" s="112"/>
      <c r="AL49" s="98"/>
      <c r="AM49" s="151"/>
      <c r="AX49" s="191" t="s">
        <v>115</v>
      </c>
    </row>
    <row r="50" spans="1:82" ht="15.75" customHeight="1">
      <c r="A50" s="17">
        <v>18</v>
      </c>
      <c r="B50" s="32"/>
      <c r="C50" s="32"/>
      <c r="D50" s="32"/>
      <c r="E50" s="32"/>
      <c r="F50" s="32"/>
      <c r="G50" s="32"/>
      <c r="H50" s="32"/>
      <c r="I50" s="90"/>
      <c r="J50" s="98"/>
      <c r="K50" s="112"/>
      <c r="L50" s="98"/>
      <c r="M50" s="112"/>
      <c r="N50" s="98"/>
      <c r="O50" s="112"/>
      <c r="P50" s="98"/>
      <c r="Q50" s="112"/>
      <c r="R50" s="98"/>
      <c r="S50" s="112"/>
      <c r="T50" s="98"/>
      <c r="U50" s="112"/>
      <c r="V50" s="98"/>
      <c r="W50" s="112"/>
      <c r="X50" s="98"/>
      <c r="Y50" s="112"/>
      <c r="Z50" s="98"/>
      <c r="AA50" s="112"/>
      <c r="AB50" s="98"/>
      <c r="AC50" s="112"/>
      <c r="AD50" s="98"/>
      <c r="AE50" s="112"/>
      <c r="AF50" s="98"/>
      <c r="AG50" s="112"/>
      <c r="AH50" s="98"/>
      <c r="AI50" s="112"/>
      <c r="AJ50" s="98"/>
      <c r="AK50" s="112"/>
      <c r="AL50" s="98"/>
      <c r="AM50" s="151"/>
      <c r="AW50" s="1" t="s">
        <v>119</v>
      </c>
      <c r="AX50" s="191" t="s">
        <v>118</v>
      </c>
    </row>
    <row r="51" spans="1:82" ht="15.75" customHeight="1">
      <c r="A51" s="17">
        <v>19</v>
      </c>
      <c r="B51" s="32"/>
      <c r="C51" s="32"/>
      <c r="D51" s="32"/>
      <c r="E51" s="32"/>
      <c r="F51" s="32"/>
      <c r="G51" s="32"/>
      <c r="H51" s="32"/>
      <c r="I51" s="90"/>
      <c r="J51" s="98"/>
      <c r="K51" s="112"/>
      <c r="L51" s="98"/>
      <c r="M51" s="112"/>
      <c r="N51" s="98"/>
      <c r="O51" s="112"/>
      <c r="P51" s="98"/>
      <c r="Q51" s="112"/>
      <c r="R51" s="98"/>
      <c r="S51" s="112"/>
      <c r="T51" s="98"/>
      <c r="U51" s="112"/>
      <c r="V51" s="98"/>
      <c r="W51" s="112"/>
      <c r="X51" s="98"/>
      <c r="Y51" s="112"/>
      <c r="Z51" s="98"/>
      <c r="AA51" s="112"/>
      <c r="AB51" s="98"/>
      <c r="AC51" s="112"/>
      <c r="AD51" s="98"/>
      <c r="AE51" s="112"/>
      <c r="AF51" s="98"/>
      <c r="AG51" s="112"/>
      <c r="AH51" s="98"/>
      <c r="AI51" s="112"/>
      <c r="AJ51" s="98"/>
      <c r="AK51" s="112"/>
      <c r="AL51" s="98"/>
      <c r="AM51" s="151"/>
      <c r="AX51" s="191" t="s">
        <v>4</v>
      </c>
    </row>
    <row r="52" spans="1:82" ht="15.75" customHeight="1">
      <c r="A52" s="17">
        <v>20</v>
      </c>
      <c r="B52" s="32"/>
      <c r="C52" s="32"/>
      <c r="D52" s="32"/>
      <c r="E52" s="32"/>
      <c r="F52" s="32"/>
      <c r="G52" s="32"/>
      <c r="H52" s="32"/>
      <c r="I52" s="90"/>
      <c r="J52" s="98"/>
      <c r="K52" s="112"/>
      <c r="L52" s="98"/>
      <c r="M52" s="112"/>
      <c r="N52" s="98"/>
      <c r="O52" s="112"/>
      <c r="P52" s="98"/>
      <c r="Q52" s="112"/>
      <c r="R52" s="98"/>
      <c r="S52" s="112"/>
      <c r="T52" s="98"/>
      <c r="U52" s="112"/>
      <c r="V52" s="98"/>
      <c r="W52" s="112"/>
      <c r="X52" s="98"/>
      <c r="Y52" s="112"/>
      <c r="Z52" s="98"/>
      <c r="AA52" s="112"/>
      <c r="AB52" s="98"/>
      <c r="AC52" s="112"/>
      <c r="AD52" s="98"/>
      <c r="AE52" s="112"/>
      <c r="AF52" s="98"/>
      <c r="AG52" s="112"/>
      <c r="AH52" s="98"/>
      <c r="AI52" s="112"/>
      <c r="AJ52" s="98"/>
      <c r="AK52" s="112"/>
      <c r="AL52" s="98"/>
      <c r="AM52" s="151"/>
      <c r="AW52" s="1" t="s">
        <v>142</v>
      </c>
      <c r="AX52" s="191" t="s">
        <v>120</v>
      </c>
    </row>
    <row r="53" spans="1:82" ht="15.75" customHeight="1">
      <c r="AH53" s="1"/>
      <c r="AI53" s="1"/>
      <c r="AX53" s="191" t="s">
        <v>121</v>
      </c>
    </row>
    <row r="54" spans="1:82" ht="15.75" customHeight="1">
      <c r="A54" t="s">
        <v>19</v>
      </c>
      <c r="AH54" s="1"/>
      <c r="AI54" s="1"/>
    </row>
    <row r="55" spans="1:82">
      <c r="A55" s="18" t="s">
        <v>34</v>
      </c>
      <c r="B55" s="33"/>
      <c r="C55" s="33"/>
      <c r="D55" s="33"/>
      <c r="E55" s="33"/>
      <c r="F55" s="33"/>
      <c r="G55" s="33"/>
      <c r="H55" s="79"/>
      <c r="I55" s="90"/>
      <c r="J55" s="99">
        <f t="shared" ref="J55:AL55" si="4">COUNTIFS(J33:J52,"○")+COUNTIFS(J33:J52,"△")</f>
        <v>0</v>
      </c>
      <c r="K55" s="99">
        <f t="shared" si="4"/>
        <v>0</v>
      </c>
      <c r="L55" s="99">
        <f t="shared" si="4"/>
        <v>0</v>
      </c>
      <c r="M55" s="99">
        <f t="shared" si="4"/>
        <v>0</v>
      </c>
      <c r="N55" s="99">
        <f t="shared" si="4"/>
        <v>0</v>
      </c>
      <c r="O55" s="99">
        <f t="shared" si="4"/>
        <v>0</v>
      </c>
      <c r="P55" s="99">
        <f t="shared" si="4"/>
        <v>0</v>
      </c>
      <c r="Q55" s="99">
        <f t="shared" si="4"/>
        <v>0</v>
      </c>
      <c r="R55" s="99">
        <f t="shared" si="4"/>
        <v>0</v>
      </c>
      <c r="S55" s="99">
        <f t="shared" si="4"/>
        <v>0</v>
      </c>
      <c r="T55" s="99">
        <f t="shared" si="4"/>
        <v>0</v>
      </c>
      <c r="U55" s="99">
        <f t="shared" si="4"/>
        <v>0</v>
      </c>
      <c r="V55" s="99">
        <f t="shared" si="4"/>
        <v>0</v>
      </c>
      <c r="W55" s="99">
        <f t="shared" si="4"/>
        <v>0</v>
      </c>
      <c r="X55" s="99">
        <f t="shared" si="4"/>
        <v>2</v>
      </c>
      <c r="Y55" s="99">
        <f t="shared" si="4"/>
        <v>2</v>
      </c>
      <c r="Z55" s="99">
        <f t="shared" si="4"/>
        <v>4</v>
      </c>
      <c r="AA55" s="99">
        <f t="shared" si="4"/>
        <v>4</v>
      </c>
      <c r="AB55" s="99">
        <f t="shared" si="4"/>
        <v>4</v>
      </c>
      <c r="AC55" s="99">
        <f t="shared" si="4"/>
        <v>4</v>
      </c>
      <c r="AD55" s="99">
        <f t="shared" si="4"/>
        <v>5</v>
      </c>
      <c r="AE55" s="99">
        <f t="shared" si="4"/>
        <v>5</v>
      </c>
      <c r="AF55" s="99">
        <f t="shared" si="4"/>
        <v>5</v>
      </c>
      <c r="AG55" s="99">
        <f t="shared" si="4"/>
        <v>5</v>
      </c>
      <c r="AH55" s="99">
        <f t="shared" si="4"/>
        <v>0</v>
      </c>
      <c r="AI55" s="99">
        <f t="shared" si="4"/>
        <v>0</v>
      </c>
      <c r="AJ55" s="99">
        <f t="shared" si="4"/>
        <v>0</v>
      </c>
      <c r="AK55" s="99">
        <f t="shared" si="4"/>
        <v>0</v>
      </c>
      <c r="AL55" s="99">
        <f t="shared" si="4"/>
        <v>0</v>
      </c>
      <c r="AM55" s="161"/>
      <c r="AW55" s="189" t="s">
        <v>123</v>
      </c>
      <c r="AX55" s="189"/>
      <c r="AY55" s="189"/>
      <c r="AZ55" s="189"/>
      <c r="BA55" s="189"/>
      <c r="BB55" s="189"/>
      <c r="BC55" s="189"/>
      <c r="BD55" s="189"/>
      <c r="BE55" s="189"/>
      <c r="BF55" s="189"/>
      <c r="BG55" s="189"/>
      <c r="BH55" s="189"/>
      <c r="BI55" s="189"/>
      <c r="BJ55" s="189"/>
      <c r="BK55" s="189"/>
      <c r="BL55" s="189"/>
      <c r="BM55" s="189"/>
      <c r="BN55" s="189"/>
      <c r="BO55" s="189"/>
      <c r="BP55" s="189"/>
      <c r="BQ55" s="189"/>
      <c r="BR55" s="189"/>
      <c r="BS55" s="189"/>
      <c r="BT55" s="189"/>
      <c r="BU55" s="189"/>
      <c r="BV55" s="189"/>
      <c r="BW55" s="189"/>
      <c r="BX55" s="189"/>
      <c r="BY55" s="189"/>
      <c r="BZ55" s="189"/>
      <c r="CA55" s="189"/>
      <c r="CB55" s="189"/>
      <c r="CC55" s="189"/>
      <c r="CD55" s="189"/>
    </row>
    <row r="56" spans="1:82">
      <c r="A56" s="19"/>
      <c r="B56" s="7" t="s">
        <v>31</v>
      </c>
      <c r="C56" s="45"/>
      <c r="D56" s="45"/>
      <c r="E56" s="45"/>
      <c r="F56" s="45"/>
      <c r="G56" s="45"/>
      <c r="H56" s="24"/>
      <c r="I56" s="90"/>
      <c r="J56" s="100">
        <f t="shared" ref="J56:AL56" si="5">COUNTIFS($F$33:$F$52,"有",J33:J52,"○")+COUNTIFS($F$33:$F$52,"有",J33:J52,"△")</f>
        <v>0</v>
      </c>
      <c r="K56" s="100">
        <f t="shared" si="5"/>
        <v>0</v>
      </c>
      <c r="L56" s="100">
        <f t="shared" si="5"/>
        <v>0</v>
      </c>
      <c r="M56" s="100">
        <f t="shared" si="5"/>
        <v>0</v>
      </c>
      <c r="N56" s="100">
        <f t="shared" si="5"/>
        <v>0</v>
      </c>
      <c r="O56" s="100">
        <f t="shared" si="5"/>
        <v>0</v>
      </c>
      <c r="P56" s="100">
        <f t="shared" si="5"/>
        <v>0</v>
      </c>
      <c r="Q56" s="100">
        <f t="shared" si="5"/>
        <v>0</v>
      </c>
      <c r="R56" s="100">
        <f t="shared" si="5"/>
        <v>0</v>
      </c>
      <c r="S56" s="100">
        <f t="shared" si="5"/>
        <v>0</v>
      </c>
      <c r="T56" s="100">
        <f t="shared" si="5"/>
        <v>0</v>
      </c>
      <c r="U56" s="100">
        <f t="shared" si="5"/>
        <v>0</v>
      </c>
      <c r="V56" s="100">
        <f t="shared" si="5"/>
        <v>0</v>
      </c>
      <c r="W56" s="100">
        <f t="shared" si="5"/>
        <v>0</v>
      </c>
      <c r="X56" s="100">
        <f t="shared" si="5"/>
        <v>2</v>
      </c>
      <c r="Y56" s="100">
        <f t="shared" si="5"/>
        <v>2</v>
      </c>
      <c r="Z56" s="100">
        <f t="shared" si="5"/>
        <v>3</v>
      </c>
      <c r="AA56" s="100">
        <f t="shared" si="5"/>
        <v>3</v>
      </c>
      <c r="AB56" s="100">
        <f t="shared" si="5"/>
        <v>3</v>
      </c>
      <c r="AC56" s="100">
        <f t="shared" si="5"/>
        <v>3</v>
      </c>
      <c r="AD56" s="100">
        <f t="shared" si="5"/>
        <v>4</v>
      </c>
      <c r="AE56" s="100">
        <f t="shared" si="5"/>
        <v>4</v>
      </c>
      <c r="AF56" s="100">
        <f t="shared" si="5"/>
        <v>4</v>
      </c>
      <c r="AG56" s="100">
        <f t="shared" si="5"/>
        <v>4</v>
      </c>
      <c r="AH56" s="100">
        <f t="shared" si="5"/>
        <v>0</v>
      </c>
      <c r="AI56" s="100">
        <f t="shared" si="5"/>
        <v>0</v>
      </c>
      <c r="AJ56" s="100">
        <f t="shared" si="5"/>
        <v>0</v>
      </c>
      <c r="AK56" s="100">
        <f t="shared" si="5"/>
        <v>0</v>
      </c>
      <c r="AL56" s="100">
        <f t="shared" si="5"/>
        <v>0</v>
      </c>
      <c r="AM56" s="162"/>
      <c r="AW56" s="1" t="s">
        <v>25</v>
      </c>
      <c r="AX56" s="191" t="s">
        <v>144</v>
      </c>
    </row>
    <row r="57" spans="1:82">
      <c r="A57" s="20" t="s">
        <v>11</v>
      </c>
      <c r="B57" s="34"/>
      <c r="C57" s="34"/>
      <c r="D57" s="34"/>
      <c r="E57" s="34"/>
      <c r="F57" s="34"/>
      <c r="G57" s="34"/>
      <c r="H57" s="80"/>
      <c r="I57" s="84"/>
      <c r="J57" s="101">
        <f t="shared" ref="J57:AL58" si="6">J55-J27</f>
        <v>0</v>
      </c>
      <c r="K57" s="101">
        <f t="shared" si="6"/>
        <v>0</v>
      </c>
      <c r="L57" s="101">
        <f t="shared" si="6"/>
        <v>0</v>
      </c>
      <c r="M57" s="101">
        <f t="shared" si="6"/>
        <v>0</v>
      </c>
      <c r="N57" s="101">
        <f t="shared" si="6"/>
        <v>0</v>
      </c>
      <c r="O57" s="101">
        <f t="shared" si="6"/>
        <v>0</v>
      </c>
      <c r="P57" s="101">
        <f t="shared" si="6"/>
        <v>0</v>
      </c>
      <c r="Q57" s="101">
        <f t="shared" si="6"/>
        <v>0</v>
      </c>
      <c r="R57" s="101">
        <f t="shared" si="6"/>
        <v>0</v>
      </c>
      <c r="S57" s="101">
        <f t="shared" si="6"/>
        <v>0</v>
      </c>
      <c r="T57" s="101">
        <f t="shared" si="6"/>
        <v>0</v>
      </c>
      <c r="U57" s="101">
        <f t="shared" si="6"/>
        <v>0</v>
      </c>
      <c r="V57" s="101">
        <f t="shared" si="6"/>
        <v>0</v>
      </c>
      <c r="W57" s="101">
        <f t="shared" si="6"/>
        <v>0</v>
      </c>
      <c r="X57" s="101">
        <f t="shared" si="6"/>
        <v>-1</v>
      </c>
      <c r="Y57" s="101">
        <f t="shared" si="6"/>
        <v>-1</v>
      </c>
      <c r="Z57" s="101">
        <f t="shared" si="6"/>
        <v>2</v>
      </c>
      <c r="AA57" s="101">
        <f t="shared" si="6"/>
        <v>2</v>
      </c>
      <c r="AB57" s="101">
        <f t="shared" si="6"/>
        <v>2</v>
      </c>
      <c r="AC57" s="101">
        <f t="shared" si="6"/>
        <v>2</v>
      </c>
      <c r="AD57" s="101">
        <f t="shared" si="6"/>
        <v>3</v>
      </c>
      <c r="AE57" s="101">
        <f t="shared" si="6"/>
        <v>3</v>
      </c>
      <c r="AF57" s="101">
        <f t="shared" si="6"/>
        <v>3</v>
      </c>
      <c r="AG57" s="101">
        <f t="shared" si="6"/>
        <v>3</v>
      </c>
      <c r="AH57" s="101">
        <f t="shared" si="6"/>
        <v>0</v>
      </c>
      <c r="AI57" s="101">
        <f t="shared" si="6"/>
        <v>0</v>
      </c>
      <c r="AJ57" s="101">
        <f t="shared" si="6"/>
        <v>0</v>
      </c>
      <c r="AK57" s="101">
        <f t="shared" si="6"/>
        <v>0</v>
      </c>
      <c r="AL57" s="101">
        <f t="shared" si="6"/>
        <v>0</v>
      </c>
      <c r="AM57" s="187"/>
      <c r="AN57" s="167"/>
      <c r="AX57" s="191"/>
    </row>
    <row r="58" spans="1:82">
      <c r="A58" s="20" t="s">
        <v>48</v>
      </c>
      <c r="B58" s="34"/>
      <c r="C58" s="34"/>
      <c r="D58" s="34"/>
      <c r="E58" s="34"/>
      <c r="F58" s="34"/>
      <c r="G58" s="34"/>
      <c r="H58" s="80"/>
      <c r="I58" s="84"/>
      <c r="J58" s="101">
        <f t="shared" si="6"/>
        <v>0</v>
      </c>
      <c r="K58" s="101">
        <f t="shared" si="6"/>
        <v>0</v>
      </c>
      <c r="L58" s="101">
        <f t="shared" si="6"/>
        <v>0</v>
      </c>
      <c r="M58" s="101">
        <f t="shared" si="6"/>
        <v>0</v>
      </c>
      <c r="N58" s="101">
        <f t="shared" si="6"/>
        <v>0</v>
      </c>
      <c r="O58" s="101">
        <f t="shared" si="6"/>
        <v>0</v>
      </c>
      <c r="P58" s="101">
        <f t="shared" si="6"/>
        <v>0</v>
      </c>
      <c r="Q58" s="101">
        <f t="shared" si="6"/>
        <v>0</v>
      </c>
      <c r="R58" s="101">
        <f t="shared" si="6"/>
        <v>0</v>
      </c>
      <c r="S58" s="101">
        <f t="shared" si="6"/>
        <v>0</v>
      </c>
      <c r="T58" s="101">
        <f t="shared" si="6"/>
        <v>0</v>
      </c>
      <c r="U58" s="101">
        <f t="shared" si="6"/>
        <v>0</v>
      </c>
      <c r="V58" s="101">
        <f t="shared" si="6"/>
        <v>0</v>
      </c>
      <c r="W58" s="101">
        <f t="shared" si="6"/>
        <v>0</v>
      </c>
      <c r="X58" s="101">
        <f t="shared" si="6"/>
        <v>1</v>
      </c>
      <c r="Y58" s="101">
        <f t="shared" si="6"/>
        <v>1</v>
      </c>
      <c r="Z58" s="101">
        <f t="shared" si="6"/>
        <v>2</v>
      </c>
      <c r="AA58" s="101">
        <f t="shared" si="6"/>
        <v>2</v>
      </c>
      <c r="AB58" s="101">
        <f t="shared" si="6"/>
        <v>2</v>
      </c>
      <c r="AC58" s="101">
        <f t="shared" si="6"/>
        <v>2</v>
      </c>
      <c r="AD58" s="101">
        <f t="shared" si="6"/>
        <v>3</v>
      </c>
      <c r="AE58" s="101">
        <f t="shared" si="6"/>
        <v>3</v>
      </c>
      <c r="AF58" s="101">
        <f t="shared" si="6"/>
        <v>3</v>
      </c>
      <c r="AG58" s="101">
        <f t="shared" si="6"/>
        <v>3</v>
      </c>
      <c r="AH58" s="101">
        <f t="shared" si="6"/>
        <v>0</v>
      </c>
      <c r="AI58" s="101">
        <f t="shared" si="6"/>
        <v>0</v>
      </c>
      <c r="AJ58" s="101">
        <f t="shared" si="6"/>
        <v>0</v>
      </c>
      <c r="AK58" s="101">
        <f t="shared" si="6"/>
        <v>0</v>
      </c>
      <c r="AL58" s="101">
        <f t="shared" si="6"/>
        <v>0</v>
      </c>
      <c r="AM58" s="187"/>
      <c r="AN58" s="167"/>
      <c r="AX58" s="191"/>
    </row>
    <row r="59" spans="1:82" ht="15.75" customHeight="1"/>
    <row r="60" spans="1:82" ht="15.75" customHeight="1"/>
    <row r="61" spans="1:82">
      <c r="A61" s="21" t="s">
        <v>42</v>
      </c>
      <c r="B61" s="35"/>
      <c r="C61" s="35"/>
      <c r="D61" s="35"/>
      <c r="E61" s="55"/>
      <c r="F61" s="59"/>
      <c r="G61" s="68" t="s">
        <v>57</v>
      </c>
      <c r="H61" s="81"/>
      <c r="I61" s="81"/>
      <c r="J61" s="103"/>
      <c r="K61" s="113"/>
      <c r="L61" s="68" t="s">
        <v>32</v>
      </c>
      <c r="M61" s="81"/>
      <c r="N61" s="81"/>
      <c r="O61" s="103"/>
      <c r="P61" s="113"/>
      <c r="Q61" s="68" t="s">
        <v>59</v>
      </c>
      <c r="R61" s="81"/>
      <c r="S61" s="81"/>
      <c r="T61" s="103"/>
      <c r="U61" s="113"/>
      <c r="V61" s="68" t="s">
        <v>54</v>
      </c>
      <c r="W61" s="68"/>
      <c r="X61" s="144" t="s">
        <v>55</v>
      </c>
      <c r="Y61" s="59"/>
      <c r="Z61" s="145"/>
      <c r="AA61" s="145"/>
      <c r="AB61" s="145"/>
      <c r="AC61" s="145"/>
      <c r="AD61" s="145"/>
      <c r="AE61" s="145"/>
      <c r="AF61" s="145"/>
      <c r="AG61" s="148" t="s">
        <v>0</v>
      </c>
    </row>
    <row r="63" spans="1:82">
      <c r="A63" s="22" t="s">
        <v>58</v>
      </c>
      <c r="B63" s="22"/>
      <c r="C63" s="22"/>
      <c r="D63" s="22"/>
      <c r="E63" s="22"/>
      <c r="F63" s="22"/>
      <c r="G63" s="22"/>
      <c r="H63" s="22"/>
      <c r="I63" s="22"/>
      <c r="J63" s="22"/>
      <c r="K63" s="22"/>
    </row>
    <row r="64" spans="1:82">
      <c r="B64" s="36"/>
      <c r="C64" s="46" t="s">
        <v>28</v>
      </c>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row>
    <row r="65" spans="2:36">
      <c r="B65" s="37"/>
      <c r="C65" s="46" t="s">
        <v>68</v>
      </c>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6"/>
      <c r="AG65" s="46"/>
      <c r="AH65" s="46"/>
      <c r="AI65" s="46"/>
      <c r="AJ65" s="46"/>
    </row>
    <row r="66" spans="2:36" ht="17.25" customHeight="1">
      <c r="B66" s="38"/>
      <c r="C66" s="47" t="s">
        <v>143</v>
      </c>
      <c r="D66" s="47"/>
      <c r="E66" s="47"/>
      <c r="F66" s="47"/>
      <c r="G66" s="47"/>
      <c r="H66" s="47"/>
      <c r="I66" s="47"/>
      <c r="J66" s="47"/>
      <c r="K66" s="47"/>
      <c r="L66" s="47"/>
      <c r="M66" s="47"/>
      <c r="N66" s="47"/>
      <c r="O66" s="47"/>
      <c r="P66" s="47"/>
      <c r="Q66" s="47"/>
      <c r="R66" s="47"/>
      <c r="S66" s="47"/>
      <c r="T66" s="47"/>
      <c r="U66" s="47"/>
      <c r="V66" s="47"/>
      <c r="W66" s="47"/>
      <c r="X66" s="47"/>
      <c r="Y66" s="47"/>
      <c r="Z66" s="47"/>
      <c r="AA66" s="47"/>
      <c r="AB66" s="47"/>
      <c r="AC66" s="47"/>
      <c r="AD66" s="47"/>
      <c r="AE66" s="47"/>
      <c r="AF66" s="47"/>
      <c r="AG66" s="47"/>
      <c r="AH66" s="47"/>
      <c r="AI66" s="47"/>
      <c r="AJ66" s="47"/>
    </row>
    <row r="67" spans="2:36" ht="16.5" customHeight="1">
      <c r="B67" s="39"/>
      <c r="C67" s="47"/>
      <c r="D67" s="47"/>
      <c r="E67" s="47"/>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row>
    <row r="69" spans="2:36" ht="13.5" customHeight="1">
      <c r="B69" s="40"/>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row>
    <row r="70" spans="2:36">
      <c r="B70" s="40"/>
      <c r="C70" s="40"/>
      <c r="D70" s="40"/>
      <c r="E70" s="40"/>
      <c r="F70" s="40"/>
      <c r="G70" s="40"/>
      <c r="H70" s="40"/>
      <c r="I70" s="40"/>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row>
    <row r="71" spans="2:36">
      <c r="B71" s="40"/>
      <c r="C71" s="40"/>
      <c r="D71" s="40"/>
      <c r="E71" s="40"/>
      <c r="F71" s="40"/>
      <c r="G71" s="40"/>
      <c r="H71" s="40"/>
      <c r="I71" s="40"/>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row>
    <row r="72" spans="2:36">
      <c r="B72" s="40"/>
      <c r="C72" s="40"/>
      <c r="D72" s="40"/>
      <c r="E72" s="40"/>
      <c r="F72" s="40"/>
      <c r="G72" s="40"/>
      <c r="H72" s="40"/>
      <c r="I72" s="40"/>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0"/>
      <c r="AI72" s="40"/>
      <c r="AJ72" s="40"/>
    </row>
    <row r="73" spans="2:36">
      <c r="B73" s="40"/>
      <c r="C73" s="40"/>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row>
  </sheetData>
  <mergeCells count="135">
    <mergeCell ref="A2:AL2"/>
    <mergeCell ref="AW2:CD2"/>
    <mergeCell ref="C4:D4"/>
    <mergeCell ref="AW4:CD4"/>
    <mergeCell ref="C5:F5"/>
    <mergeCell ref="A7:F7"/>
    <mergeCell ref="G7:O7"/>
    <mergeCell ref="P7:U7"/>
    <mergeCell ref="V7:AD7"/>
    <mergeCell ref="A8:F8"/>
    <mergeCell ref="G8:O8"/>
    <mergeCell ref="V8:AD8"/>
    <mergeCell ref="A9:F9"/>
    <mergeCell ref="G9:O9"/>
    <mergeCell ref="V9:AD9"/>
    <mergeCell ref="AW9:CD9"/>
    <mergeCell ref="AW11:CD11"/>
    <mergeCell ref="A12:F12"/>
    <mergeCell ref="G12:O12"/>
    <mergeCell ref="P12:R12"/>
    <mergeCell ref="AT14:AU14"/>
    <mergeCell ref="A15:B15"/>
    <mergeCell ref="C15:E15"/>
    <mergeCell ref="F15:H15"/>
    <mergeCell ref="I15:K15"/>
    <mergeCell ref="L15:P15"/>
    <mergeCell ref="Q15:U15"/>
    <mergeCell ref="AW15:CD15"/>
    <mergeCell ref="A16:B16"/>
    <mergeCell ref="C16:E16"/>
    <mergeCell ref="F16:H16"/>
    <mergeCell ref="I16:K16"/>
    <mergeCell ref="L16:P16"/>
    <mergeCell ref="Q16:U16"/>
    <mergeCell ref="AM16:AO16"/>
    <mergeCell ref="I21:J21"/>
    <mergeCell ref="K21:L21"/>
    <mergeCell ref="M21:N21"/>
    <mergeCell ref="O21:P21"/>
    <mergeCell ref="Q21:R21"/>
    <mergeCell ref="S21:T21"/>
    <mergeCell ref="U21:V21"/>
    <mergeCell ref="W21:X21"/>
    <mergeCell ref="Y21:Z21"/>
    <mergeCell ref="AA21:AB21"/>
    <mergeCell ref="AC21:AD21"/>
    <mergeCell ref="AE21:AF21"/>
    <mergeCell ref="AG21:AH21"/>
    <mergeCell ref="AI21:AJ21"/>
    <mergeCell ref="AK21:AL21"/>
    <mergeCell ref="A22:H22"/>
    <mergeCell ref="A23:H23"/>
    <mergeCell ref="A24:H24"/>
    <mergeCell ref="B25:H25"/>
    <mergeCell ref="A26:H26"/>
    <mergeCell ref="A27:H27"/>
    <mergeCell ref="B28:H28"/>
    <mergeCell ref="A29:H29"/>
    <mergeCell ref="B32:E32"/>
    <mergeCell ref="F32:H32"/>
    <mergeCell ref="I32:J32"/>
    <mergeCell ref="K32:L32"/>
    <mergeCell ref="M32:N32"/>
    <mergeCell ref="O32:P32"/>
    <mergeCell ref="Q32:R32"/>
    <mergeCell ref="S32:T32"/>
    <mergeCell ref="U32:V32"/>
    <mergeCell ref="W32:X32"/>
    <mergeCell ref="Y32:Z32"/>
    <mergeCell ref="AA32:AB32"/>
    <mergeCell ref="AC32:AD32"/>
    <mergeCell ref="AE32:AF32"/>
    <mergeCell ref="AG32:AH32"/>
    <mergeCell ref="AI32:AJ32"/>
    <mergeCell ref="AK32:AL32"/>
    <mergeCell ref="B33:E33"/>
    <mergeCell ref="F33:H33"/>
    <mergeCell ref="B34:E34"/>
    <mergeCell ref="F34:H34"/>
    <mergeCell ref="B35:E35"/>
    <mergeCell ref="F35:H35"/>
    <mergeCell ref="B36:E36"/>
    <mergeCell ref="F36:H36"/>
    <mergeCell ref="B37:E37"/>
    <mergeCell ref="F37:H37"/>
    <mergeCell ref="AW37:CD37"/>
    <mergeCell ref="B38:E38"/>
    <mergeCell ref="F38:H38"/>
    <mergeCell ref="B39:E39"/>
    <mergeCell ref="F39:H39"/>
    <mergeCell ref="B40:E40"/>
    <mergeCell ref="F40:H40"/>
    <mergeCell ref="B41:E41"/>
    <mergeCell ref="F41:H41"/>
    <mergeCell ref="B42:E42"/>
    <mergeCell ref="F42:H42"/>
    <mergeCell ref="B43:E43"/>
    <mergeCell ref="F43:H43"/>
    <mergeCell ref="B44:E44"/>
    <mergeCell ref="F44:H44"/>
    <mergeCell ref="B45:E45"/>
    <mergeCell ref="F45:H45"/>
    <mergeCell ref="B46:E46"/>
    <mergeCell ref="F46:H46"/>
    <mergeCell ref="B47:E47"/>
    <mergeCell ref="F47:H47"/>
    <mergeCell ref="B48:E48"/>
    <mergeCell ref="F48:H48"/>
    <mergeCell ref="B49:E49"/>
    <mergeCell ref="F49:H49"/>
    <mergeCell ref="B50:E50"/>
    <mergeCell ref="F50:H50"/>
    <mergeCell ref="B51:E51"/>
    <mergeCell ref="F51:H51"/>
    <mergeCell ref="B52:E52"/>
    <mergeCell ref="F52:H52"/>
    <mergeCell ref="A55:H55"/>
    <mergeCell ref="AW55:CD55"/>
    <mergeCell ref="B56:H56"/>
    <mergeCell ref="A57:H57"/>
    <mergeCell ref="A58:H58"/>
    <mergeCell ref="A61:D61"/>
    <mergeCell ref="G61:J61"/>
    <mergeCell ref="L61:O61"/>
    <mergeCell ref="Q61:T61"/>
    <mergeCell ref="Y61:AF61"/>
    <mergeCell ref="A63:K63"/>
    <mergeCell ref="C64:AJ64"/>
    <mergeCell ref="C65:AJ65"/>
    <mergeCell ref="P8:U9"/>
    <mergeCell ref="AW13:AW14"/>
    <mergeCell ref="AX13:CD14"/>
    <mergeCell ref="AM14:AO15"/>
    <mergeCell ref="AX26:CD29"/>
    <mergeCell ref="C66:AJ67"/>
  </mergeCells>
  <phoneticPr fontId="1"/>
  <conditionalFormatting sqref="Q16:U16">
    <cfRule type="expression" dxfId="15" priority="13">
      <formula>Q16="×＜閉所＞"</formula>
    </cfRule>
  </conditionalFormatting>
  <conditionalFormatting sqref="Q16:U16">
    <cfRule type="cellIs" dxfId="14" priority="11" operator="equal">
      <formula>"×閉所"</formula>
    </cfRule>
  </conditionalFormatting>
  <conditionalFormatting sqref="L25:AL25">
    <cfRule type="expression" dxfId="13" priority="2">
      <formula>L23&gt;L24</formula>
    </cfRule>
  </conditionalFormatting>
  <conditionalFormatting sqref="J25:K25">
    <cfRule type="expression" dxfId="12" priority="1">
      <formula>J23&gt;J24</formula>
    </cfRule>
  </conditionalFormatting>
  <conditionalFormatting sqref="L23:AM23">
    <cfRule type="expression" dxfId="11" priority="17">
      <formula>AND(L22&gt;L23,L23*40&lt;L24,OR(L26="×",L26=""))</formula>
    </cfRule>
  </conditionalFormatting>
  <conditionalFormatting sqref="L24:AL24">
    <cfRule type="expression" dxfId="10" priority="9">
      <formula>L22&gt;L23</formula>
    </cfRule>
  </conditionalFormatting>
  <conditionalFormatting sqref="J23:K23">
    <cfRule type="expression" dxfId="9" priority="8">
      <formula>AND(J22&gt;J23,J23*40&lt;J24,OR(J26="×",J26=""))</formula>
    </cfRule>
  </conditionalFormatting>
  <conditionalFormatting sqref="J24:K24">
    <cfRule type="expression" dxfId="8" priority="6">
      <formula>J22&gt;J23</formula>
    </cfRule>
  </conditionalFormatting>
  <conditionalFormatting sqref="L55:AM55">
    <cfRule type="expression" dxfId="7" priority="16">
      <formula>L57&lt;0</formula>
    </cfRule>
  </conditionalFormatting>
  <conditionalFormatting sqref="L56:AL56">
    <cfRule type="expression" dxfId="6" priority="15">
      <formula>L57&lt;0</formula>
    </cfRule>
  </conditionalFormatting>
  <conditionalFormatting sqref="L26:AM26">
    <cfRule type="expression" dxfId="5" priority="14">
      <formula>AND(L22&gt;L23,L23*40&lt;L24,OR(L26="×",L26=""))</formula>
    </cfRule>
  </conditionalFormatting>
  <conditionalFormatting sqref="L57:AM58">
    <cfRule type="expression" dxfId="4" priority="12">
      <formula>L57&lt;0</formula>
    </cfRule>
  </conditionalFormatting>
  <conditionalFormatting sqref="J26:K26">
    <cfRule type="expression" dxfId="3" priority="7">
      <formula>AND(J22&gt;J23,J23*40&lt;J24,OR(J26="×",J26=""))</formula>
    </cfRule>
  </conditionalFormatting>
  <conditionalFormatting sqref="J55:K55">
    <cfRule type="expression" dxfId="2" priority="5">
      <formula>J57&lt;0</formula>
    </cfRule>
  </conditionalFormatting>
  <conditionalFormatting sqref="J56:K56">
    <cfRule type="expression" dxfId="1" priority="4">
      <formula>J57&lt;0</formula>
    </cfRule>
  </conditionalFormatting>
  <conditionalFormatting sqref="J57:K58">
    <cfRule type="expression" dxfId="0" priority="3">
      <formula>J57&lt;0</formula>
    </cfRule>
  </conditionalFormatting>
  <dataValidations count="8">
    <dataValidation type="list" allowBlank="1" showDropDown="0" showInputMessage="1" showErrorMessage="1" sqref="P12:R12">
      <formula1>"平日,土曜日,休業日"</formula1>
    </dataValidation>
    <dataValidation type="list" allowBlank="1" showDropDown="0" showInputMessage="1" showErrorMessage="1" sqref="X33:AM40 X41:AL52 J33:W52">
      <formula1>"○,△"</formula1>
    </dataValidation>
    <dataValidation type="list" allowBlank="1" showDropDown="0" showInputMessage="1" showErrorMessage="1" sqref="F33:I52">
      <formula1>"有,無"</formula1>
    </dataValidation>
    <dataValidation type="list" allowBlank="1" showDropDown="0" showInputMessage="1" showErrorMessage="1" sqref="E61">
      <formula1>"日誌,出勤簿,シフト表"</formula1>
    </dataValidation>
    <dataValidation type="custom" allowBlank="1" showDropDown="0" showInputMessage="1" showErrorMessage="1" sqref="AM55:AM56">
      <formula1>AF40="届出のみ事業所"</formula1>
    </dataValidation>
    <dataValidation type="list" allowBlank="1" showDropDown="0" showInputMessage="1" showErrorMessage="1" sqref="AM41:AM52">
      <formula1>"○"</formula1>
    </dataValidation>
    <dataValidation type="list" allowBlank="1" showDropDown="0" showInputMessage="1" showErrorMessage="1" sqref="J26:AM26">
      <formula1>"〇,×"</formula1>
    </dataValidation>
    <dataValidation type="list" allowBlank="1" showDropDown="1" showInputMessage="1" showErrorMessage="1" sqref="G8:O8">
      <formula1>"1,2,3,4,5"</formula1>
    </dataValidation>
  </dataValidations>
  <printOptions horizontalCentered="1"/>
  <pageMargins left="0.23622047244094491" right="0.23622047244094491" top="0.35433070866141736" bottom="0.35433070866141736" header="0.31496062992125984" footer="0.31496062992125984"/>
  <pageSetup paperSize="9" scale="80" fitToWidth="2" fitToHeight="1" orientation="portrait" usePrinterDefaults="1" horizontalDpi="300" verticalDpi="300" r:id="rId1"/>
  <colBreaks count="1" manualBreakCount="1">
    <brk id="48" max="67" man="1"/>
  </colBreaks>
  <drawing r:id="rId2"/>
  <legacyDrawing r:id="rId3"/>
  <mc:AlternateContent>
    <mc:Choice xmlns:x14="http://schemas.microsoft.com/office/spreadsheetml/2009/9/main" Requires="x14">
      <controls>
        <mc:AlternateContent>
          <mc:Choice Requires="x14">
            <control shapeId="3073" r:id="rId4" name="チェック 1">
              <controlPr defaultSize="0" autoFill="0" autoLine="0" autoPict="0">
                <anchor moveWithCells="1">
                  <from xmlns:xdr="http://schemas.openxmlformats.org/drawingml/2006/spreadsheetDrawing">
                    <xdr:col>4</xdr:col>
                    <xdr:colOff>196850</xdr:colOff>
                    <xdr:row>59</xdr:row>
                    <xdr:rowOff>161290</xdr:rowOff>
                  </from>
                  <to xmlns:xdr="http://schemas.openxmlformats.org/drawingml/2006/spreadsheetDrawing">
                    <xdr:col>6</xdr:col>
                    <xdr:colOff>28575</xdr:colOff>
                    <xdr:row>61</xdr:row>
                    <xdr:rowOff>9525</xdr:rowOff>
                  </to>
                </anchor>
              </controlPr>
            </control>
          </mc:Choice>
        </mc:AlternateContent>
        <mc:AlternateContent>
          <mc:Choice Requires="x14">
            <control shapeId="3074" r:id="rId5" name="チェック 2">
              <controlPr defaultSize="0" autoFill="0" autoLine="0" autoPict="0">
                <anchor moveWithCells="1">
                  <from xmlns:xdr="http://schemas.openxmlformats.org/drawingml/2006/spreadsheetDrawing">
                    <xdr:col>10</xdr:col>
                    <xdr:colOff>0</xdr:colOff>
                    <xdr:row>59</xdr:row>
                    <xdr:rowOff>161290</xdr:rowOff>
                  </from>
                  <to xmlns:xdr="http://schemas.openxmlformats.org/drawingml/2006/spreadsheetDrawing">
                    <xdr:col>11</xdr:col>
                    <xdr:colOff>47625</xdr:colOff>
                    <xdr:row>61</xdr:row>
                    <xdr:rowOff>19050</xdr:rowOff>
                  </to>
                </anchor>
              </controlPr>
            </control>
          </mc:Choice>
        </mc:AlternateContent>
        <mc:AlternateContent>
          <mc:Choice Requires="x14">
            <control shapeId="3075" r:id="rId6" name="チェック 3">
              <controlPr defaultSize="0" autoFill="0" autoLine="0" autoPict="0">
                <anchor moveWithCells="1">
                  <from xmlns:xdr="http://schemas.openxmlformats.org/drawingml/2006/spreadsheetDrawing">
                    <xdr:col>15</xdr:col>
                    <xdr:colOff>0</xdr:colOff>
                    <xdr:row>59</xdr:row>
                    <xdr:rowOff>161290</xdr:rowOff>
                  </from>
                  <to xmlns:xdr="http://schemas.openxmlformats.org/drawingml/2006/spreadsheetDrawing">
                    <xdr:col>16</xdr:col>
                    <xdr:colOff>47625</xdr:colOff>
                    <xdr:row>61</xdr:row>
                    <xdr:rowOff>19050</xdr:rowOff>
                  </to>
                </anchor>
              </controlPr>
            </control>
          </mc:Choice>
        </mc:AlternateContent>
        <mc:AlternateContent>
          <mc:Choice Requires="x14">
            <control shapeId="3076" r:id="rId7" name="チェック 4">
              <controlPr defaultSize="0" autoFill="0" autoLine="0" autoPict="0">
                <anchor moveWithCells="1">
                  <from xmlns:xdr="http://schemas.openxmlformats.org/drawingml/2006/spreadsheetDrawing">
                    <xdr:col>20</xdr:col>
                    <xdr:colOff>0</xdr:colOff>
                    <xdr:row>59</xdr:row>
                    <xdr:rowOff>161290</xdr:rowOff>
                  </from>
                  <to xmlns:xdr="http://schemas.openxmlformats.org/drawingml/2006/spreadsheetDrawing">
                    <xdr:col>21</xdr:col>
                    <xdr:colOff>47625</xdr:colOff>
                    <xdr:row>61</xdr:row>
                    <xdr:rowOff>19050</xdr:rowOff>
                  </to>
                </anchor>
              </controlPr>
            </control>
          </mc:Choice>
        </mc:AlternateContent>
        <mc:AlternateContent>
          <mc:Choice Requires="x14">
            <control shapeId="3077" r:id="rId8" name="チェック 5">
              <controlPr defaultSize="0" autoFill="0" autoLine="0" autoPict="0">
                <anchor moveWithCells="1">
                  <from xmlns:xdr="http://schemas.openxmlformats.org/drawingml/2006/spreadsheetDrawing">
                    <xdr:col>0</xdr:col>
                    <xdr:colOff>196850</xdr:colOff>
                    <xdr:row>62</xdr:row>
                    <xdr:rowOff>143510</xdr:rowOff>
                  </from>
                  <to xmlns:xdr="http://schemas.openxmlformats.org/drawingml/2006/spreadsheetDrawing">
                    <xdr:col>2</xdr:col>
                    <xdr:colOff>47625</xdr:colOff>
                    <xdr:row>64</xdr:row>
                    <xdr:rowOff>29210</xdr:rowOff>
                  </to>
                </anchor>
              </controlPr>
            </control>
          </mc:Choice>
        </mc:AlternateContent>
        <mc:AlternateContent>
          <mc:Choice Requires="x14">
            <control shapeId="3078" r:id="rId9" name="チェック 6">
              <controlPr defaultSize="0" autoFill="0" autoLine="0" autoPict="0">
                <anchor moveWithCells="1">
                  <from xmlns:xdr="http://schemas.openxmlformats.org/drawingml/2006/spreadsheetDrawing">
                    <xdr:col>0</xdr:col>
                    <xdr:colOff>196850</xdr:colOff>
                    <xdr:row>63</xdr:row>
                    <xdr:rowOff>171450</xdr:rowOff>
                  </from>
                  <to xmlns:xdr="http://schemas.openxmlformats.org/drawingml/2006/spreadsheetDrawing">
                    <xdr:col>2</xdr:col>
                    <xdr:colOff>38100</xdr:colOff>
                    <xdr:row>65</xdr:row>
                    <xdr:rowOff>57785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dimension ref="C3:C5"/>
  <sheetViews>
    <sheetView workbookViewId="0">
      <selection activeCell="C6" sqref="C6"/>
    </sheetView>
  </sheetViews>
  <sheetFormatPr defaultRowHeight="13.5"/>
  <sheetData>
    <row r="3" spans="3:3">
      <c r="C3" t="s">
        <v>16</v>
      </c>
    </row>
    <row r="4" spans="3:3">
      <c r="C4" t="s">
        <v>18</v>
      </c>
    </row>
    <row r="5" spans="3:3">
      <c r="C5" t="s">
        <v>17</v>
      </c>
    </row>
  </sheetData>
  <phoneticPr fontId="1"/>
  <pageMargins left="0.7" right="0.7" top="0.75" bottom="0.75" header="0.3" footer="0.3"/>
  <pageSetup paperSize="9" fitToWidth="1" fitToHeight="1" orientation="portrait" usePrinterDefaults="1" horizontalDpi="300" verticalDpi="300"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様式（令和○年〇月〇日） (記載例) (2)</vt:lpstr>
      <vt:lpstr xml:space="preserve">様式（令和６年９月２日） </vt:lpstr>
      <vt:lpstr>監査・運営状況調査 (学童) (記載例)</vt:lpstr>
      <vt:lpstr>Sheet1</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2022-06-29T11:57:25Z</dcterms:created>
  <dcterms:modified xsi:type="dcterms:W3CDTF">2025-03-13T10:10:52Z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2025-03-13T10:10:52Z</vt:filetime>
  </property>
</Properties>
</file>